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150" windowHeight="10065" tabRatio="532"/>
  </bookViews>
  <sheets>
    <sheet name="FOLHA RESUMIDA" sheetId="4" r:id="rId1"/>
    <sheet name="SRA" sheetId="10" r:id="rId2"/>
    <sheet name="FÉRIAS" sheetId="6" r:id="rId3"/>
    <sheet name="NOVEMBRO" sheetId="2" r:id="rId4"/>
    <sheet name="ADI" sheetId="7" r:id="rId5"/>
    <sheet name="AFASTADOS" sheetId="9" r:id="rId6"/>
  </sheets>
  <externalReferences>
    <externalReference r:id="rId7"/>
  </externalReferences>
  <definedNames>
    <definedName name="_xlnm._FilterDatabase" localSheetId="4" hidden="1">ADI!$A$4:$E$393</definedName>
    <definedName name="_xlnm._FilterDatabase" localSheetId="0" hidden="1">'FOLHA RESUMIDA'!$B$8:$O$462</definedName>
    <definedName name="_xlnm._FilterDatabase" localSheetId="3" hidden="1">NOVEMBRO!$A$4:$I$471</definedName>
    <definedName name="_xlnm._FilterDatabase" localSheetId="1" hidden="1">SRA!$A$3:$U$454</definedName>
    <definedName name="_xlnm.Print_Area" localSheetId="0">'FOLHA RESUMIDA'!$B$1:$L$463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I52" i="6"/>
  <c r="F52"/>
  <c r="E52"/>
  <c r="D52"/>
  <c r="B52"/>
  <c r="I51"/>
  <c r="F51"/>
  <c r="E51"/>
  <c r="D51"/>
  <c r="A51"/>
  <c r="A52" s="1"/>
  <c r="I50"/>
  <c r="F50"/>
  <c r="E50"/>
  <c r="D50"/>
  <c r="A50"/>
  <c r="I49"/>
  <c r="F49"/>
  <c r="E49"/>
  <c r="D49"/>
  <c r="I48"/>
  <c r="F48"/>
  <c r="E48"/>
  <c r="D48"/>
  <c r="I47"/>
  <c r="F47"/>
  <c r="E47"/>
  <c r="D47"/>
  <c r="B47"/>
  <c r="I46"/>
  <c r="F46"/>
  <c r="E46"/>
  <c r="D46"/>
  <c r="B46"/>
  <c r="I45"/>
  <c r="F45"/>
  <c r="E45"/>
  <c r="D45"/>
  <c r="I44"/>
  <c r="F44"/>
  <c r="E44"/>
  <c r="D44"/>
  <c r="B44"/>
  <c r="I43"/>
  <c r="F43"/>
  <c r="E43"/>
  <c r="D43"/>
  <c r="I42"/>
  <c r="F42"/>
  <c r="E42"/>
  <c r="D42"/>
  <c r="I41"/>
  <c r="F41"/>
  <c r="E41"/>
  <c r="D41"/>
  <c r="I40"/>
  <c r="F40"/>
  <c r="E40"/>
  <c r="D40"/>
  <c r="I39"/>
  <c r="F39"/>
  <c r="E39"/>
  <c r="D39"/>
  <c r="B39"/>
  <c r="I38"/>
  <c r="F38"/>
  <c r="E38"/>
  <c r="D38"/>
  <c r="B38"/>
  <c r="I37"/>
  <c r="F37"/>
  <c r="E37"/>
  <c r="D37"/>
  <c r="B37"/>
  <c r="I36"/>
  <c r="F36"/>
  <c r="E36"/>
  <c r="D36"/>
  <c r="B36"/>
  <c r="I35"/>
  <c r="F35"/>
  <c r="E35"/>
  <c r="D35"/>
  <c r="B35"/>
  <c r="I34"/>
  <c r="F34"/>
  <c r="E34"/>
  <c r="D34"/>
  <c r="B34"/>
  <c r="I33"/>
  <c r="F33"/>
  <c r="E33"/>
  <c r="D33"/>
  <c r="I32"/>
  <c r="F32"/>
  <c r="E32"/>
  <c r="D32"/>
  <c r="I31"/>
  <c r="F31"/>
  <c r="E31"/>
  <c r="D31"/>
  <c r="I30"/>
  <c r="F30"/>
  <c r="E30"/>
  <c r="D30"/>
  <c r="B30"/>
  <c r="I29"/>
  <c r="F29"/>
  <c r="E29"/>
  <c r="D29"/>
  <c r="B29"/>
  <c r="I28"/>
  <c r="F28"/>
  <c r="E28"/>
  <c r="D28"/>
  <c r="B28"/>
  <c r="I27"/>
  <c r="F27"/>
  <c r="E27"/>
  <c r="D27"/>
  <c r="I26"/>
  <c r="F26"/>
  <c r="E26"/>
  <c r="D26"/>
  <c r="B26"/>
  <c r="I25"/>
  <c r="F25"/>
  <c r="E25"/>
  <c r="D25"/>
  <c r="B25"/>
  <c r="I24"/>
  <c r="F24"/>
  <c r="E24"/>
  <c r="D24"/>
  <c r="B24"/>
  <c r="I23"/>
  <c r="F23"/>
  <c r="E23"/>
  <c r="D23"/>
  <c r="B23"/>
  <c r="I22"/>
  <c r="F22"/>
  <c r="E22"/>
  <c r="D22"/>
  <c r="I21"/>
  <c r="F21"/>
  <c r="E21"/>
  <c r="D21"/>
  <c r="I20"/>
  <c r="F20"/>
  <c r="E20"/>
  <c r="D20"/>
  <c r="B20"/>
  <c r="I19"/>
  <c r="F19"/>
  <c r="E19"/>
  <c r="D19"/>
  <c r="B19"/>
  <c r="I18"/>
  <c r="F18"/>
  <c r="E18"/>
  <c r="D18"/>
  <c r="B18"/>
  <c r="I17"/>
  <c r="F17"/>
  <c r="E17"/>
  <c r="D17"/>
  <c r="B17"/>
  <c r="I16"/>
  <c r="F16"/>
  <c r="E16"/>
  <c r="D16"/>
  <c r="B16"/>
  <c r="I15"/>
  <c r="F15"/>
  <c r="E15"/>
  <c r="D15"/>
  <c r="B15"/>
  <c r="I14"/>
  <c r="F14"/>
  <c r="E14"/>
  <c r="D14"/>
  <c r="B14"/>
  <c r="I13"/>
  <c r="F13"/>
  <c r="E13"/>
  <c r="D13"/>
  <c r="B13"/>
  <c r="I12"/>
  <c r="F12"/>
  <c r="E12"/>
  <c r="D12"/>
  <c r="B12"/>
  <c r="I11"/>
  <c r="F11"/>
  <c r="E11"/>
  <c r="D11"/>
  <c r="B11"/>
  <c r="I10"/>
  <c r="F10"/>
  <c r="E10"/>
  <c r="D10"/>
  <c r="B10"/>
  <c r="I9"/>
  <c r="F9"/>
  <c r="E9"/>
  <c r="D9"/>
  <c r="B9"/>
  <c r="I8"/>
  <c r="F8"/>
  <c r="E8"/>
  <c r="D8"/>
  <c r="B8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I7"/>
  <c r="F7"/>
  <c r="E7"/>
  <c r="D7"/>
  <c r="A7"/>
  <c r="I6"/>
  <c r="F6"/>
  <c r="E6"/>
  <c r="D6"/>
  <c r="H452" i="2" l="1"/>
  <c r="E452" s="1"/>
  <c r="H451"/>
  <c r="E451" s="1"/>
  <c r="F451"/>
  <c r="F452"/>
  <c r="E277" i="7"/>
  <c r="E350"/>
  <c r="E144"/>
  <c r="E35"/>
  <c r="E173"/>
  <c r="E61"/>
  <c r="E197"/>
  <c r="E289"/>
  <c r="E128"/>
  <c r="E140"/>
  <c r="E296"/>
  <c r="E85"/>
  <c r="E147"/>
  <c r="E393"/>
  <c r="E287"/>
  <c r="E390"/>
  <c r="E391"/>
  <c r="E22"/>
  <c r="E44"/>
  <c r="E396"/>
  <c r="E378"/>
  <c r="E282"/>
  <c r="E357"/>
  <c r="E200"/>
  <c r="E169"/>
  <c r="E284"/>
  <c r="E9"/>
  <c r="E272"/>
  <c r="E389"/>
  <c r="E241"/>
  <c r="E171"/>
  <c r="E193"/>
  <c r="E341"/>
  <c r="E199"/>
  <c r="E112"/>
  <c r="E257"/>
  <c r="E234"/>
  <c r="E120"/>
  <c r="E34"/>
  <c r="E202"/>
  <c r="E298"/>
  <c r="E297"/>
  <c r="E322"/>
  <c r="E381"/>
  <c r="E276"/>
  <c r="E160"/>
  <c r="E205"/>
  <c r="E369"/>
  <c r="E40"/>
  <c r="E278"/>
  <c r="E363"/>
  <c r="E168"/>
  <c r="E97"/>
  <c r="E149"/>
  <c r="E181"/>
  <c r="E335"/>
  <c r="E255"/>
  <c r="E286"/>
  <c r="E303"/>
  <c r="E8"/>
  <c r="E201"/>
  <c r="E273"/>
  <c r="E259"/>
  <c r="E142"/>
  <c r="E250"/>
  <c r="E307"/>
  <c r="E204"/>
  <c r="E66"/>
  <c r="E153"/>
  <c r="E174"/>
  <c r="E170"/>
  <c r="E136"/>
  <c r="E65"/>
  <c r="E342"/>
  <c r="E327"/>
  <c r="E260"/>
  <c r="E114"/>
  <c r="E275"/>
  <c r="E163"/>
  <c r="E188"/>
  <c r="E190"/>
  <c r="E358"/>
  <c r="E14"/>
  <c r="E152"/>
  <c r="E269"/>
  <c r="E206"/>
  <c r="E364"/>
  <c r="E406"/>
  <c r="E349"/>
  <c r="E196"/>
  <c r="E154"/>
  <c r="E177"/>
  <c r="E194"/>
  <c r="E326"/>
  <c r="E159"/>
  <c r="E20"/>
  <c r="E344"/>
  <c r="E150"/>
  <c r="E143"/>
  <c r="E251"/>
  <c r="E345"/>
  <c r="E131"/>
  <c r="E332"/>
  <c r="E62"/>
  <c r="E221"/>
  <c r="E362"/>
  <c r="E103"/>
  <c r="E145"/>
  <c r="E407"/>
  <c r="E107"/>
  <c r="E99"/>
  <c r="E176"/>
  <c r="E397"/>
  <c r="E125"/>
  <c r="E141"/>
  <c r="E88"/>
  <c r="E28"/>
  <c r="E301"/>
  <c r="E317"/>
  <c r="E13"/>
  <c r="E227"/>
  <c r="E231"/>
  <c r="E93"/>
  <c r="E366"/>
  <c r="E379"/>
  <c r="E32"/>
  <c r="E73"/>
  <c r="E113"/>
  <c r="E151"/>
  <c r="E220"/>
  <c r="E263"/>
  <c r="E399"/>
  <c r="E33"/>
  <c r="E290"/>
  <c r="E333"/>
  <c r="E321"/>
  <c r="E46"/>
  <c r="E77"/>
  <c r="E380"/>
  <c r="E314"/>
  <c r="E374"/>
  <c r="E37"/>
  <c r="E195"/>
  <c r="E17"/>
  <c r="E214"/>
  <c r="E217"/>
  <c r="E356"/>
  <c r="E133"/>
  <c r="E183"/>
  <c r="E213"/>
  <c r="E265"/>
  <c r="E111"/>
  <c r="E240"/>
  <c r="E351"/>
  <c r="E126"/>
  <c r="E69"/>
  <c r="E38"/>
  <c r="E59"/>
  <c r="E158"/>
  <c r="E182"/>
  <c r="E208"/>
  <c r="E403"/>
  <c r="E95"/>
  <c r="E179"/>
  <c r="E105"/>
  <c r="E279"/>
  <c r="E347"/>
  <c r="E238"/>
  <c r="E7"/>
  <c r="E223"/>
  <c r="E384"/>
  <c r="E312"/>
  <c r="E320"/>
  <c r="E385"/>
  <c r="E266"/>
  <c r="E331"/>
  <c r="E58"/>
  <c r="E224"/>
  <c r="E172"/>
  <c r="E346"/>
  <c r="E186"/>
  <c r="E102"/>
  <c r="E305"/>
  <c r="E110"/>
  <c r="E315"/>
  <c r="E84"/>
  <c r="E216"/>
  <c r="E26"/>
  <c r="E334"/>
  <c r="E226"/>
  <c r="E310"/>
  <c r="E48"/>
  <c r="E270"/>
  <c r="E311"/>
  <c r="E82"/>
  <c r="E192"/>
  <c r="E75"/>
  <c r="E285"/>
  <c r="E239"/>
  <c r="E243"/>
  <c r="E236"/>
  <c r="E91"/>
  <c r="E72"/>
  <c r="E121"/>
  <c r="E175"/>
  <c r="E209"/>
  <c r="E67"/>
  <c r="E401"/>
  <c r="E264"/>
  <c r="E382"/>
  <c r="E119"/>
  <c r="E139"/>
  <c r="E185"/>
  <c r="E339"/>
  <c r="E338"/>
  <c r="E219"/>
  <c r="E271"/>
  <c r="E23"/>
  <c r="E392"/>
  <c r="E29"/>
  <c r="E146"/>
  <c r="E302"/>
  <c r="E319"/>
  <c r="E340"/>
  <c r="E5"/>
  <c r="E10"/>
  <c r="E134"/>
  <c r="E25"/>
  <c r="E178"/>
  <c r="E254"/>
  <c r="E207"/>
  <c r="E304"/>
  <c r="E51"/>
  <c r="E56"/>
  <c r="E41"/>
  <c r="E218"/>
  <c r="E16"/>
  <c r="E68"/>
  <c r="E11"/>
  <c r="E101"/>
  <c r="E248"/>
  <c r="E325"/>
  <c r="E371"/>
  <c r="E372"/>
  <c r="E49"/>
  <c r="E180"/>
  <c r="E106"/>
  <c r="E76"/>
  <c r="E191"/>
  <c r="E230"/>
  <c r="E45"/>
  <c r="E47"/>
  <c r="E330"/>
  <c r="E18"/>
  <c r="E157"/>
  <c r="E249"/>
  <c r="E280"/>
  <c r="E387"/>
  <c r="E408"/>
  <c r="E42"/>
  <c r="E94"/>
  <c r="E198"/>
  <c r="E215"/>
  <c r="E253"/>
  <c r="E343"/>
  <c r="E81"/>
  <c r="E115"/>
  <c r="E288"/>
  <c r="E156"/>
  <c r="E237"/>
  <c r="E86"/>
  <c r="E108"/>
  <c r="E267"/>
  <c r="E395"/>
  <c r="E63"/>
  <c r="E71"/>
  <c r="E124"/>
  <c r="E148"/>
  <c r="E247"/>
  <c r="E54"/>
  <c r="E167"/>
  <c r="E294"/>
  <c r="E359"/>
  <c r="E293"/>
  <c r="E295"/>
  <c r="E329"/>
  <c r="E90"/>
  <c r="E229"/>
  <c r="E70"/>
  <c r="E242"/>
  <c r="E386"/>
  <c r="E337"/>
  <c r="E373"/>
  <c r="E36"/>
  <c r="E409"/>
  <c r="E92"/>
  <c r="E123"/>
  <c r="E39"/>
  <c r="E256"/>
  <c r="E98"/>
  <c r="E50"/>
  <c r="E96"/>
  <c r="E375"/>
  <c r="E127"/>
  <c r="E318"/>
  <c r="E19"/>
  <c r="E262"/>
  <c r="E189"/>
  <c r="E24"/>
  <c r="E155"/>
  <c r="E245"/>
  <c r="E323"/>
  <c r="E354"/>
  <c r="E400"/>
  <c r="E89"/>
  <c r="E161"/>
  <c r="E55"/>
  <c r="E394"/>
  <c r="E79"/>
  <c r="E309"/>
  <c r="E137"/>
  <c r="E324"/>
  <c r="E404"/>
  <c r="E274"/>
  <c r="E104"/>
  <c r="E74"/>
  <c r="E235"/>
  <c r="E187"/>
  <c r="E313"/>
  <c r="E261"/>
  <c r="E299"/>
  <c r="E225"/>
  <c r="E212"/>
  <c r="E258"/>
  <c r="E306"/>
  <c r="E398"/>
  <c r="E203"/>
  <c r="E300"/>
  <c r="E162"/>
  <c r="E30"/>
  <c r="E352"/>
  <c r="E211"/>
  <c r="E268"/>
  <c r="E184"/>
  <c r="E118"/>
  <c r="E122"/>
  <c r="E222"/>
  <c r="E308"/>
  <c r="E367"/>
  <c r="E60"/>
  <c r="E252"/>
  <c r="E31"/>
  <c r="E361"/>
  <c r="E21"/>
  <c r="E83"/>
  <c r="E232"/>
  <c r="E12"/>
  <c r="E210"/>
  <c r="E233"/>
  <c r="E365"/>
  <c r="E316"/>
  <c r="E132"/>
  <c r="E109"/>
  <c r="E360"/>
  <c r="E116"/>
  <c r="E15"/>
  <c r="E370"/>
  <c r="E328"/>
  <c r="E246"/>
  <c r="E377"/>
  <c r="E166"/>
  <c r="E368"/>
  <c r="E353"/>
  <c r="E383"/>
  <c r="E64"/>
  <c r="E336"/>
  <c r="E138"/>
  <c r="E283"/>
  <c r="E87"/>
  <c r="E100"/>
  <c r="E6"/>
  <c r="E244"/>
  <c r="E27"/>
  <c r="E405"/>
  <c r="E165"/>
  <c r="E388"/>
  <c r="E52"/>
  <c r="E164"/>
  <c r="E402"/>
  <c r="E376"/>
  <c r="E348"/>
  <c r="E130"/>
  <c r="E53"/>
  <c r="E80"/>
  <c r="E135"/>
  <c r="E292"/>
  <c r="E129"/>
  <c r="E228"/>
  <c r="E117"/>
  <c r="E57"/>
  <c r="E78"/>
  <c r="E291"/>
  <c r="E43"/>
  <c r="E355"/>
  <c r="L83" i="4"/>
  <c r="J82"/>
  <c r="I82"/>
  <c r="G82"/>
  <c r="E81"/>
  <c r="E82"/>
  <c r="E83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I451" i="2" s="1"/>
  <c r="D323" i="4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U451" i="10" s="1"/>
  <c r="D9" i="4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I452" i="2" s="1"/>
  <c r="D60" i="4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U450" i="10" s="1"/>
  <c r="D81" i="4"/>
  <c r="U452" i="10" s="1"/>
  <c r="D82" i="4"/>
  <c r="U453" i="10" s="1"/>
  <c r="D83" i="4"/>
  <c r="D84"/>
  <c r="D85"/>
  <c r="D86"/>
  <c r="D87"/>
  <c r="D88"/>
  <c r="D89"/>
  <c r="D90"/>
  <c r="D91"/>
  <c r="D92"/>
  <c r="D93"/>
  <c r="D94"/>
  <c r="D95"/>
  <c r="T4" i="10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H82" i="4" s="1"/>
  <c r="S454" i="10"/>
  <c r="S455"/>
  <c r="S456"/>
  <c r="J81" i="4"/>
  <c r="G81"/>
  <c r="I81" l="1"/>
  <c r="H81"/>
  <c r="G80" l="1"/>
  <c r="G461"/>
  <c r="G83"/>
  <c r="G84"/>
  <c r="G85"/>
  <c r="E80"/>
  <c r="E461"/>
  <c r="J79"/>
  <c r="J80"/>
  <c r="J461"/>
  <c r="J83"/>
  <c r="J84"/>
  <c r="I80"/>
  <c r="I83"/>
  <c r="I84"/>
  <c r="I461"/>
  <c r="H80"/>
  <c r="H461"/>
  <c r="H83"/>
  <c r="K83" l="1"/>
  <c r="L171" l="1"/>
  <c r="L298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60"/>
  <c r="J61"/>
  <c r="J62"/>
  <c r="J63"/>
  <c r="J64"/>
  <c r="J65"/>
  <c r="J66"/>
  <c r="J67"/>
  <c r="J68"/>
  <c r="J69"/>
  <c r="J70"/>
  <c r="J71"/>
  <c r="J72"/>
  <c r="J73"/>
  <c r="J74"/>
  <c r="J75"/>
  <c r="J77"/>
  <c r="J78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G79"/>
  <c r="E79"/>
  <c r="U125" i="10"/>
  <c r="U126"/>
  <c r="U127"/>
  <c r="U159"/>
  <c r="U160"/>
  <c r="U161"/>
  <c r="U162"/>
  <c r="U163"/>
  <c r="U339"/>
  <c r="U341"/>
  <c r="U365"/>
  <c r="U373"/>
  <c r="U374"/>
  <c r="U375"/>
  <c r="U377"/>
  <c r="U378"/>
  <c r="U381"/>
  <c r="U382"/>
  <c r="U383"/>
  <c r="U386"/>
  <c r="U388"/>
  <c r="U389"/>
  <c r="U390"/>
  <c r="U401"/>
  <c r="U402"/>
  <c r="U403"/>
  <c r="U404"/>
  <c r="U406"/>
  <c r="U407"/>
  <c r="U409"/>
  <c r="U410"/>
  <c r="U411"/>
  <c r="U412"/>
  <c r="U414"/>
  <c r="U415"/>
  <c r="U416"/>
  <c r="U417"/>
  <c r="U418"/>
  <c r="U419"/>
  <c r="U421"/>
  <c r="U423"/>
  <c r="U456"/>
  <c r="U422"/>
  <c r="U424"/>
  <c r="U426"/>
  <c r="U427"/>
  <c r="U425"/>
  <c r="U429"/>
  <c r="U430"/>
  <c r="U6"/>
  <c r="U431"/>
  <c r="U432"/>
  <c r="U433"/>
  <c r="U434"/>
  <c r="U435"/>
  <c r="U436"/>
  <c r="U437"/>
  <c r="U438"/>
  <c r="U439"/>
  <c r="U440"/>
  <c r="U441"/>
  <c r="U442"/>
  <c r="U443"/>
  <c r="U444"/>
  <c r="U445"/>
  <c r="U446"/>
  <c r="U4"/>
  <c r="U447"/>
  <c r="U448"/>
  <c r="U449"/>
  <c r="U454"/>
  <c r="U455"/>
  <c r="U8"/>
  <c r="U9"/>
  <c r="U10"/>
  <c r="U11"/>
  <c r="U12"/>
  <c r="U13"/>
  <c r="U14"/>
  <c r="U15"/>
  <c r="U16"/>
  <c r="U17"/>
  <c r="U18"/>
  <c r="D96" i="4"/>
  <c r="U19" i="10" s="1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5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7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40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6"/>
  <c r="U367"/>
  <c r="U368"/>
  <c r="U369"/>
  <c r="U370"/>
  <c r="U371"/>
  <c r="U372"/>
  <c r="U376"/>
  <c r="U379"/>
  <c r="U380"/>
  <c r="U384"/>
  <c r="U385"/>
  <c r="U387"/>
  <c r="U391"/>
  <c r="U392"/>
  <c r="U393"/>
  <c r="U394"/>
  <c r="U395"/>
  <c r="U396"/>
  <c r="U397"/>
  <c r="U398"/>
  <c r="U399"/>
  <c r="U400"/>
  <c r="U405"/>
  <c r="U408"/>
  <c r="U413"/>
  <c r="U420"/>
  <c r="U428"/>
  <c r="F309" i="2"/>
  <c r="H309" s="1"/>
  <c r="F391"/>
  <c r="H391" s="1"/>
  <c r="F159"/>
  <c r="F36"/>
  <c r="F194"/>
  <c r="F67"/>
  <c r="F221"/>
  <c r="F325"/>
  <c r="H325" s="1"/>
  <c r="F142"/>
  <c r="H142" s="1"/>
  <c r="F155"/>
  <c r="H155" s="1"/>
  <c r="F332"/>
  <c r="H332" s="1"/>
  <c r="F96"/>
  <c r="H96" s="1"/>
  <c r="F164"/>
  <c r="F435"/>
  <c r="F323"/>
  <c r="F432"/>
  <c r="H432" s="1"/>
  <c r="F433"/>
  <c r="H433" s="1"/>
  <c r="F21"/>
  <c r="H21" s="1"/>
  <c r="F47"/>
  <c r="F438"/>
  <c r="F420"/>
  <c r="F316"/>
  <c r="F399"/>
  <c r="H399" s="1"/>
  <c r="F224"/>
  <c r="H224" s="1"/>
  <c r="F189"/>
  <c r="H189" s="1"/>
  <c r="F318"/>
  <c r="H318" s="1"/>
  <c r="F8"/>
  <c r="H8" s="1"/>
  <c r="F303"/>
  <c r="F431"/>
  <c r="F270"/>
  <c r="F191"/>
  <c r="F217"/>
  <c r="H217" s="1"/>
  <c r="F382"/>
  <c r="H382" s="1"/>
  <c r="F223"/>
  <c r="H223" s="1"/>
  <c r="F124"/>
  <c r="H124" s="1"/>
  <c r="F287"/>
  <c r="H287" s="1"/>
  <c r="F261"/>
  <c r="H261" s="1"/>
  <c r="F132"/>
  <c r="H132" s="1"/>
  <c r="F35"/>
  <c r="F227"/>
  <c r="H227" s="1"/>
  <c r="F334"/>
  <c r="H334" s="1"/>
  <c r="F333"/>
  <c r="H333" s="1"/>
  <c r="F361"/>
  <c r="F423"/>
  <c r="F308"/>
  <c r="F179"/>
  <c r="F230"/>
  <c r="F314"/>
  <c r="H314" s="1"/>
  <c r="F411"/>
  <c r="H411" s="1"/>
  <c r="F42"/>
  <c r="H42" s="1"/>
  <c r="F310"/>
  <c r="H310" s="1"/>
  <c r="F405"/>
  <c r="H405" s="1"/>
  <c r="F188"/>
  <c r="F109"/>
  <c r="F166"/>
  <c r="F203"/>
  <c r="H203" s="1"/>
  <c r="F375"/>
  <c r="H375" s="1"/>
  <c r="F285"/>
  <c r="H285" s="1"/>
  <c r="F322"/>
  <c r="F340"/>
  <c r="F7"/>
  <c r="F225"/>
  <c r="H225" s="1"/>
  <c r="F304"/>
  <c r="H304" s="1"/>
  <c r="F289"/>
  <c r="H289" s="1"/>
  <c r="F157"/>
  <c r="H157" s="1"/>
  <c r="F280"/>
  <c r="H280" s="1"/>
  <c r="F344"/>
  <c r="F229"/>
  <c r="F72"/>
  <c r="F170"/>
  <c r="F195"/>
  <c r="H195" s="1"/>
  <c r="F273"/>
  <c r="H273" s="1"/>
  <c r="F190"/>
  <c r="H190" s="1"/>
  <c r="F150"/>
  <c r="H150" s="1"/>
  <c r="F71"/>
  <c r="H71" s="1"/>
  <c r="F383"/>
  <c r="H383" s="1"/>
  <c r="F366"/>
  <c r="F290"/>
  <c r="F126"/>
  <c r="H126" s="1"/>
  <c r="F28"/>
  <c r="H28" s="1"/>
  <c r="F307"/>
  <c r="H307" s="1"/>
  <c r="F183"/>
  <c r="H183" s="1"/>
  <c r="F211"/>
  <c r="H211" s="1"/>
  <c r="F226"/>
  <c r="F213"/>
  <c r="F400"/>
  <c r="H400" s="1"/>
  <c r="F13"/>
  <c r="H13" s="1"/>
  <c r="F169"/>
  <c r="H169" s="1"/>
  <c r="F299"/>
  <c r="H299" s="1"/>
  <c r="F231"/>
  <c r="H231" s="1"/>
  <c r="F406"/>
  <c r="H406" s="1"/>
  <c r="F448"/>
  <c r="F49"/>
  <c r="F390"/>
  <c r="F220"/>
  <c r="F171"/>
  <c r="H171" s="1"/>
  <c r="F198"/>
  <c r="H198" s="1"/>
  <c r="F218"/>
  <c r="H218" s="1"/>
  <c r="F365"/>
  <c r="H365" s="1"/>
  <c r="F177"/>
  <c r="H177" s="1"/>
  <c r="F19"/>
  <c r="H19" s="1"/>
  <c r="F385"/>
  <c r="H385" s="1"/>
  <c r="F167"/>
  <c r="H167" s="1"/>
  <c r="F158"/>
  <c r="H158" s="1"/>
  <c r="F281"/>
  <c r="H281" s="1"/>
  <c r="F386"/>
  <c r="H386" s="1"/>
  <c r="F145"/>
  <c r="H145" s="1"/>
  <c r="F372"/>
  <c r="F68"/>
  <c r="F248"/>
  <c r="F404"/>
  <c r="H404" s="1"/>
  <c r="F115"/>
  <c r="H115" s="1"/>
  <c r="F160"/>
  <c r="H160" s="1"/>
  <c r="F449"/>
  <c r="H449" s="1"/>
  <c r="F119"/>
  <c r="H119" s="1"/>
  <c r="F111"/>
  <c r="H111" s="1"/>
  <c r="F197"/>
  <c r="F439"/>
  <c r="F5"/>
  <c r="H5" s="1"/>
  <c r="F139"/>
  <c r="H139" s="1"/>
  <c r="F156"/>
  <c r="H156" s="1"/>
  <c r="F100"/>
  <c r="H100" s="1"/>
  <c r="F305"/>
  <c r="F27"/>
  <c r="F79"/>
  <c r="H79" s="1"/>
  <c r="F338"/>
  <c r="H338" s="1"/>
  <c r="F356"/>
  <c r="H356" s="1"/>
  <c r="F12"/>
  <c r="H12" s="1"/>
  <c r="F254"/>
  <c r="H254" s="1"/>
  <c r="F258"/>
  <c r="H258" s="1"/>
  <c r="F105"/>
  <c r="H105" s="1"/>
  <c r="F408"/>
  <c r="H408" s="1"/>
  <c r="F421"/>
  <c r="H421" s="1"/>
  <c r="F33"/>
  <c r="H33" s="1"/>
  <c r="F80"/>
  <c r="H80" s="1"/>
  <c r="F125"/>
  <c r="H125" s="1"/>
  <c r="F168"/>
  <c r="H168" s="1"/>
  <c r="F247"/>
  <c r="H247" s="1"/>
  <c r="F293"/>
  <c r="H293" s="1"/>
  <c r="F441"/>
  <c r="H441" s="1"/>
  <c r="F34"/>
  <c r="H34" s="1"/>
  <c r="F326"/>
  <c r="H326" s="1"/>
  <c r="F373"/>
  <c r="H373" s="1"/>
  <c r="F360"/>
  <c r="H360" s="1"/>
  <c r="F51"/>
  <c r="H51" s="1"/>
  <c r="F84"/>
  <c r="H84" s="1"/>
  <c r="F422"/>
  <c r="H422" s="1"/>
  <c r="F352"/>
  <c r="F416"/>
  <c r="F369"/>
  <c r="H369" s="1"/>
  <c r="F193"/>
  <c r="H193" s="1"/>
  <c r="F39"/>
  <c r="H39" s="1"/>
  <c r="F219"/>
  <c r="H219" s="1"/>
  <c r="F16"/>
  <c r="H16" s="1"/>
  <c r="F240"/>
  <c r="H240" s="1"/>
  <c r="F244"/>
  <c r="H244" s="1"/>
  <c r="F398"/>
  <c r="F204"/>
  <c r="F147"/>
  <c r="H147" s="1"/>
  <c r="F206"/>
  <c r="H206" s="1"/>
  <c r="F50"/>
  <c r="H50" s="1"/>
  <c r="F135"/>
  <c r="H135" s="1"/>
  <c r="F239"/>
  <c r="H239" s="1"/>
  <c r="F295"/>
  <c r="H295" s="1"/>
  <c r="F85"/>
  <c r="H85" s="1"/>
  <c r="F123"/>
  <c r="H123" s="1"/>
  <c r="F268"/>
  <c r="H268" s="1"/>
  <c r="F393"/>
  <c r="H393" s="1"/>
  <c r="F140"/>
  <c r="H140" s="1"/>
  <c r="F75"/>
  <c r="H75" s="1"/>
  <c r="F40"/>
  <c r="H40" s="1"/>
  <c r="F65"/>
  <c r="H65" s="1"/>
  <c r="F175"/>
  <c r="F176"/>
  <c r="F205"/>
  <c r="H205" s="1"/>
  <c r="F233"/>
  <c r="H233" s="1"/>
  <c r="F445"/>
  <c r="H445" s="1"/>
  <c r="F107"/>
  <c r="H107" s="1"/>
  <c r="F201"/>
  <c r="H201" s="1"/>
  <c r="F117"/>
  <c r="H117" s="1"/>
  <c r="F311"/>
  <c r="F388"/>
  <c r="F266"/>
  <c r="H266" s="1"/>
  <c r="F6"/>
  <c r="H6" s="1"/>
  <c r="F250"/>
  <c r="H250" s="1"/>
  <c r="F426"/>
  <c r="H426" s="1"/>
  <c r="F152"/>
  <c r="H152" s="1"/>
  <c r="F350"/>
  <c r="H350" s="1"/>
  <c r="F359"/>
  <c r="F427"/>
  <c r="H427" s="1"/>
  <c r="F296"/>
  <c r="H296" s="1"/>
  <c r="F371"/>
  <c r="H371" s="1"/>
  <c r="F64"/>
  <c r="H64" s="1"/>
  <c r="F251"/>
  <c r="H251" s="1"/>
  <c r="F192"/>
  <c r="H192" s="1"/>
  <c r="F387"/>
  <c r="H387" s="1"/>
  <c r="F209"/>
  <c r="F114"/>
  <c r="F342"/>
  <c r="H342" s="1"/>
  <c r="F182"/>
  <c r="H182" s="1"/>
  <c r="F122"/>
  <c r="H122" s="1"/>
  <c r="F353"/>
  <c r="H353" s="1"/>
  <c r="F94"/>
  <c r="H94" s="1"/>
  <c r="F243"/>
  <c r="H243" s="1"/>
  <c r="F25"/>
  <c r="F374"/>
  <c r="F253"/>
  <c r="H253" s="1"/>
  <c r="F348"/>
  <c r="H348" s="1"/>
  <c r="F53"/>
  <c r="H53" s="1"/>
  <c r="F300"/>
  <c r="H300" s="1"/>
  <c r="F349"/>
  <c r="H349" s="1"/>
  <c r="F92"/>
  <c r="H92" s="1"/>
  <c r="F216"/>
  <c r="F82"/>
  <c r="H82" s="1"/>
  <c r="F321"/>
  <c r="H321" s="1"/>
  <c r="F267"/>
  <c r="H267" s="1"/>
  <c r="F272"/>
  <c r="H272" s="1"/>
  <c r="F263"/>
  <c r="H263" s="1"/>
  <c r="F103"/>
  <c r="H103" s="1"/>
  <c r="F78"/>
  <c r="H78" s="1"/>
  <c r="F133"/>
  <c r="F196"/>
  <c r="F234"/>
  <c r="H234" s="1"/>
  <c r="F73"/>
  <c r="H73" s="1"/>
  <c r="F443"/>
  <c r="H443" s="1"/>
  <c r="F294"/>
  <c r="H294" s="1"/>
  <c r="F424"/>
  <c r="H424" s="1"/>
  <c r="F131"/>
  <c r="H131" s="1"/>
  <c r="F154"/>
  <c r="H154" s="1"/>
  <c r="F208"/>
  <c r="H208" s="1"/>
  <c r="F379"/>
  <c r="H379" s="1"/>
  <c r="F378"/>
  <c r="H378" s="1"/>
  <c r="F242"/>
  <c r="H242" s="1"/>
  <c r="F246"/>
  <c r="H246" s="1"/>
  <c r="F302"/>
  <c r="H302" s="1"/>
  <c r="F22"/>
  <c r="F434"/>
  <c r="F29"/>
  <c r="F161"/>
  <c r="H161" s="1"/>
  <c r="F339"/>
  <c r="H339" s="1"/>
  <c r="F358"/>
  <c r="H358" s="1"/>
  <c r="F381"/>
  <c r="H381" s="1"/>
  <c r="F178"/>
  <c r="H178" s="1"/>
  <c r="F9"/>
  <c r="H9" s="1"/>
  <c r="F37"/>
  <c r="F148"/>
  <c r="F24"/>
  <c r="H24" s="1"/>
  <c r="F200"/>
  <c r="H200" s="1"/>
  <c r="F284"/>
  <c r="H284" s="1"/>
  <c r="F232"/>
  <c r="H232" s="1"/>
  <c r="F341"/>
  <c r="H341" s="1"/>
  <c r="F56"/>
  <c r="F62"/>
  <c r="F44"/>
  <c r="H44" s="1"/>
  <c r="F245"/>
  <c r="H245" s="1"/>
  <c r="F199"/>
  <c r="H199" s="1"/>
  <c r="F15"/>
  <c r="H15" s="1"/>
  <c r="F43"/>
  <c r="H43" s="1"/>
  <c r="F74"/>
  <c r="H74" s="1"/>
  <c r="F10"/>
  <c r="F113"/>
  <c r="F278"/>
  <c r="F364"/>
  <c r="H364" s="1"/>
  <c r="F413"/>
  <c r="H413" s="1"/>
  <c r="F414"/>
  <c r="H414" s="1"/>
  <c r="F54"/>
  <c r="H54" s="1"/>
  <c r="F202"/>
  <c r="H202" s="1"/>
  <c r="F319"/>
  <c r="H319" s="1"/>
  <c r="F118"/>
  <c r="F83"/>
  <c r="H83" s="1"/>
  <c r="F138"/>
  <c r="H138" s="1"/>
  <c r="F215"/>
  <c r="H215" s="1"/>
  <c r="F257"/>
  <c r="H257" s="1"/>
  <c r="F48"/>
  <c r="H48" s="1"/>
  <c r="F52"/>
  <c r="H52" s="1"/>
  <c r="F214"/>
  <c r="H214" s="1"/>
  <c r="F370"/>
  <c r="F237"/>
  <c r="H237" s="1"/>
  <c r="F17"/>
  <c r="H17" s="1"/>
  <c r="F174"/>
  <c r="H174" s="1"/>
  <c r="F279"/>
  <c r="H279" s="1"/>
  <c r="F313"/>
  <c r="H313" s="1"/>
  <c r="F429"/>
  <c r="H429" s="1"/>
  <c r="F450"/>
  <c r="H450" s="1"/>
  <c r="F45"/>
  <c r="F106"/>
  <c r="F222"/>
  <c r="H222" s="1"/>
  <c r="F241"/>
  <c r="H241" s="1"/>
  <c r="F283"/>
  <c r="H283" s="1"/>
  <c r="F384"/>
  <c r="H384" s="1"/>
  <c r="F392"/>
  <c r="H392" s="1"/>
  <c r="F91"/>
  <c r="H91" s="1"/>
  <c r="F127"/>
  <c r="H127" s="1"/>
  <c r="F324"/>
  <c r="H324" s="1"/>
  <c r="F173"/>
  <c r="H173" s="1"/>
  <c r="F265"/>
  <c r="H265" s="1"/>
  <c r="F97"/>
  <c r="H97" s="1"/>
  <c r="F264"/>
  <c r="H264" s="1"/>
  <c r="F120"/>
  <c r="H120" s="1"/>
  <c r="F297"/>
  <c r="H297" s="1"/>
  <c r="F437"/>
  <c r="F69"/>
  <c r="F77"/>
  <c r="H77" s="1"/>
  <c r="F137"/>
  <c r="H137" s="1"/>
  <c r="F165"/>
  <c r="H165" s="1"/>
  <c r="F277"/>
  <c r="H277" s="1"/>
  <c r="F337"/>
  <c r="H337" s="1"/>
  <c r="F60"/>
  <c r="F187"/>
  <c r="F312"/>
  <c r="F330"/>
  <c r="H330" s="1"/>
  <c r="F401"/>
  <c r="H401" s="1"/>
  <c r="F329"/>
  <c r="H329" s="1"/>
  <c r="F331"/>
  <c r="H331" s="1"/>
  <c r="F368"/>
  <c r="H368" s="1"/>
  <c r="F102"/>
  <c r="H102" s="1"/>
  <c r="F256"/>
  <c r="F76"/>
  <c r="H76" s="1"/>
  <c r="F271"/>
  <c r="H271" s="1"/>
  <c r="F428"/>
  <c r="H428" s="1"/>
  <c r="F377"/>
  <c r="H377" s="1"/>
  <c r="F415"/>
  <c r="H415" s="1"/>
  <c r="F99"/>
  <c r="H99" s="1"/>
  <c r="F38"/>
  <c r="H38" s="1"/>
  <c r="F453"/>
  <c r="F104"/>
  <c r="F163"/>
  <c r="H163" s="1"/>
  <c r="F136"/>
  <c r="H136" s="1"/>
  <c r="F41"/>
  <c r="H41" s="1"/>
  <c r="F286"/>
  <c r="H286" s="1"/>
  <c r="F110"/>
  <c r="H110" s="1"/>
  <c r="F55"/>
  <c r="H55" s="1"/>
  <c r="F108"/>
  <c r="F417"/>
  <c r="F141"/>
  <c r="H141" s="1"/>
  <c r="F357"/>
  <c r="H357" s="1"/>
  <c r="F18"/>
  <c r="H18" s="1"/>
  <c r="F292"/>
  <c r="H292" s="1"/>
  <c r="F212"/>
  <c r="H212" s="1"/>
  <c r="F23"/>
  <c r="H23" s="1"/>
  <c r="F88"/>
  <c r="H88" s="1"/>
  <c r="F90"/>
  <c r="H90" s="1"/>
  <c r="F172"/>
  <c r="H172" s="1"/>
  <c r="F275"/>
  <c r="H275" s="1"/>
  <c r="F347"/>
  <c r="H347" s="1"/>
  <c r="F355"/>
  <c r="H355" s="1"/>
  <c r="F362"/>
  <c r="H362" s="1"/>
  <c r="F396"/>
  <c r="F442"/>
  <c r="F101"/>
  <c r="F180"/>
  <c r="H180" s="1"/>
  <c r="F61"/>
  <c r="H61" s="1"/>
  <c r="F436"/>
  <c r="H436" s="1"/>
  <c r="F87"/>
  <c r="H87" s="1"/>
  <c r="F346"/>
  <c r="H346" s="1"/>
  <c r="F151"/>
  <c r="H151" s="1"/>
  <c r="F363"/>
  <c r="F446"/>
  <c r="F306"/>
  <c r="H306" s="1"/>
  <c r="F328"/>
  <c r="H328" s="1"/>
  <c r="F269"/>
  <c r="H269" s="1"/>
  <c r="F116"/>
  <c r="H116" s="1"/>
  <c r="F81"/>
  <c r="H81" s="1"/>
  <c r="F262"/>
  <c r="H262" s="1"/>
  <c r="F210"/>
  <c r="F32"/>
  <c r="F351"/>
  <c r="H351" s="1"/>
  <c r="F291"/>
  <c r="H291" s="1"/>
  <c r="F335"/>
  <c r="H335" s="1"/>
  <c r="F252"/>
  <c r="H252" s="1"/>
  <c r="F238"/>
  <c r="H238" s="1"/>
  <c r="F288"/>
  <c r="H288" s="1"/>
  <c r="F343"/>
  <c r="F440"/>
  <c r="F228"/>
  <c r="H228" s="1"/>
  <c r="F336"/>
  <c r="H336" s="1"/>
  <c r="F181"/>
  <c r="H181" s="1"/>
  <c r="F30"/>
  <c r="H30" s="1"/>
  <c r="F394"/>
  <c r="H394" s="1"/>
  <c r="F236"/>
  <c r="H236" s="1"/>
  <c r="F298"/>
  <c r="H298" s="1"/>
  <c r="F207"/>
  <c r="H207" s="1"/>
  <c r="F130"/>
  <c r="H130" s="1"/>
  <c r="F134"/>
  <c r="H134" s="1"/>
  <c r="F249"/>
  <c r="H249" s="1"/>
  <c r="F345"/>
  <c r="H345" s="1"/>
  <c r="F409"/>
  <c r="H409" s="1"/>
  <c r="F66"/>
  <c r="H66" s="1"/>
  <c r="F282"/>
  <c r="F31"/>
  <c r="F320"/>
  <c r="H320" s="1"/>
  <c r="F403"/>
  <c r="H403" s="1"/>
  <c r="F20"/>
  <c r="H20" s="1"/>
  <c r="F93"/>
  <c r="H93" s="1"/>
  <c r="F259"/>
  <c r="H259" s="1"/>
  <c r="F11"/>
  <c r="H11" s="1"/>
  <c r="F235"/>
  <c r="F260"/>
  <c r="F407"/>
  <c r="H407" s="1"/>
  <c r="F354"/>
  <c r="H354" s="1"/>
  <c r="F146"/>
  <c r="H146" s="1"/>
  <c r="F121"/>
  <c r="H121" s="1"/>
  <c r="F402"/>
  <c r="H402" s="1"/>
  <c r="F128"/>
  <c r="H128" s="1"/>
  <c r="F301"/>
  <c r="H301" s="1"/>
  <c r="F14"/>
  <c r="F412"/>
  <c r="H412" s="1"/>
  <c r="F162"/>
  <c r="H162" s="1"/>
  <c r="F367"/>
  <c r="H367" s="1"/>
  <c r="F276"/>
  <c r="H276" s="1"/>
  <c r="F419"/>
  <c r="H419" s="1"/>
  <c r="F186"/>
  <c r="H186" s="1"/>
  <c r="F410"/>
  <c r="H410" s="1"/>
  <c r="F395"/>
  <c r="F425"/>
  <c r="H425" s="1"/>
  <c r="F70"/>
  <c r="H70" s="1"/>
  <c r="F376"/>
  <c r="H376" s="1"/>
  <c r="F153"/>
  <c r="H153" s="1"/>
  <c r="F317"/>
  <c r="H317" s="1"/>
  <c r="F98"/>
  <c r="H98" s="1"/>
  <c r="F112"/>
  <c r="F59"/>
  <c r="F380"/>
  <c r="H380" s="1"/>
  <c r="F274"/>
  <c r="H274" s="1"/>
  <c r="F26"/>
  <c r="H26" s="1"/>
  <c r="F447"/>
  <c r="H447" s="1"/>
  <c r="L81" i="4" s="1"/>
  <c r="K81" s="1"/>
  <c r="F185" i="2"/>
  <c r="H185" s="1"/>
  <c r="F430"/>
  <c r="H430" s="1"/>
  <c r="F57"/>
  <c r="F184"/>
  <c r="F444"/>
  <c r="H444" s="1"/>
  <c r="F418"/>
  <c r="H418" s="1"/>
  <c r="F389"/>
  <c r="H389" s="1"/>
  <c r="F144"/>
  <c r="H144" s="1"/>
  <c r="F58"/>
  <c r="H58" s="1"/>
  <c r="F89"/>
  <c r="H89" s="1"/>
  <c r="F149"/>
  <c r="H149" s="1"/>
  <c r="F327"/>
  <c r="F95"/>
  <c r="H95" s="1"/>
  <c r="F143"/>
  <c r="H143" s="1"/>
  <c r="F255"/>
  <c r="H255" s="1"/>
  <c r="F129"/>
  <c r="H129" s="1"/>
  <c r="F63"/>
  <c r="H63" s="1"/>
  <c r="F86"/>
  <c r="H86" s="1"/>
  <c r="F454"/>
  <c r="H454" s="1"/>
  <c r="F46"/>
  <c r="F397"/>
  <c r="H305" l="1"/>
  <c r="L205" i="4" s="1"/>
  <c r="K205" s="1"/>
  <c r="H344" i="2"/>
  <c r="E344" s="1"/>
  <c r="L144" i="4"/>
  <c r="K144" s="1"/>
  <c r="H322" i="2"/>
  <c r="E322" s="1"/>
  <c r="H361"/>
  <c r="L128" i="4" s="1"/>
  <c r="K128" s="1"/>
  <c r="L104"/>
  <c r="K104" s="1"/>
  <c r="H47" i="2"/>
  <c r="E47" s="1"/>
  <c r="H159"/>
  <c r="E159" s="1"/>
  <c r="H396"/>
  <c r="E396" s="1"/>
  <c r="H60"/>
  <c r="E60" s="1"/>
  <c r="H10"/>
  <c r="L339" i="4" s="1"/>
  <c r="K339" s="1"/>
  <c r="H56" i="2"/>
  <c r="H22"/>
  <c r="E22" s="1"/>
  <c r="H352"/>
  <c r="E352" s="1"/>
  <c r="H27"/>
  <c r="L206" i="4" s="1"/>
  <c r="K206" s="1"/>
  <c r="H372" i="2"/>
  <c r="E372" s="1"/>
  <c r="L177" i="4"/>
  <c r="K177" s="1"/>
  <c r="H448" i="2"/>
  <c r="L82" i="4" s="1"/>
  <c r="K82" s="1"/>
  <c r="L168"/>
  <c r="K168" s="1"/>
  <c r="H226" i="2"/>
  <c r="L300" i="4" s="1"/>
  <c r="K300" s="1"/>
  <c r="L153"/>
  <c r="K153" s="1"/>
  <c r="H229" i="2"/>
  <c r="E229" s="1"/>
  <c r="H340"/>
  <c r="E340" s="1"/>
  <c r="H423"/>
  <c r="H303"/>
  <c r="L113" i="4" s="1"/>
  <c r="K113" s="1"/>
  <c r="H438" i="2"/>
  <c r="E438" s="1"/>
  <c r="H36"/>
  <c r="E36" s="1"/>
  <c r="H57"/>
  <c r="E57" s="1"/>
  <c r="H112"/>
  <c r="E112" s="1"/>
  <c r="H235"/>
  <c r="L37" i="4" s="1"/>
  <c r="K37" s="1"/>
  <c r="H282" i="2"/>
  <c r="L453" i="4" s="1"/>
  <c r="K453" s="1"/>
  <c r="H343" i="2"/>
  <c r="E343" s="1"/>
  <c r="H210"/>
  <c r="E210" s="1"/>
  <c r="H363"/>
  <c r="L435" i="4" s="1"/>
  <c r="K435" s="1"/>
  <c r="H442" i="2"/>
  <c r="L426" i="4" s="1"/>
  <c r="K426" s="1"/>
  <c r="H108" i="2"/>
  <c r="E108" s="1"/>
  <c r="H453"/>
  <c r="E453" s="1"/>
  <c r="L394" i="4"/>
  <c r="K394" s="1"/>
  <c r="H256" i="2"/>
  <c r="E256" s="1"/>
  <c r="H187"/>
  <c r="L388" i="4" s="1"/>
  <c r="K388" s="1"/>
  <c r="H437" i="2"/>
  <c r="L71" i="4" s="1"/>
  <c r="K71" s="1"/>
  <c r="H45" i="2"/>
  <c r="E45" s="1"/>
  <c r="H370"/>
  <c r="L356" i="4" s="1"/>
  <c r="K356" s="1"/>
  <c r="H118" i="2"/>
  <c r="E118" s="1"/>
  <c r="H113"/>
  <c r="E113" s="1"/>
  <c r="L330" i="4"/>
  <c r="K330" s="1"/>
  <c r="H62" i="2"/>
  <c r="H37"/>
  <c r="L324" i="4" s="1"/>
  <c r="K324" s="1"/>
  <c r="H434" i="2"/>
  <c r="L316" i="4" s="1"/>
  <c r="K316" s="1"/>
  <c r="H133" i="2"/>
  <c r="E133" s="1"/>
  <c r="H216"/>
  <c r="E216" s="1"/>
  <c r="H25"/>
  <c r="L105" i="4" s="1"/>
  <c r="K105" s="1"/>
  <c r="H209" i="2"/>
  <c r="E209" s="1"/>
  <c r="L265" i="4"/>
  <c r="K265" s="1"/>
  <c r="H359" i="2"/>
  <c r="E359" s="1"/>
  <c r="H311"/>
  <c r="E311" s="1"/>
  <c r="H175"/>
  <c r="L251" i="4" s="1"/>
  <c r="K251" s="1"/>
  <c r="H398" i="2"/>
  <c r="L235" i="4" s="1"/>
  <c r="K235" s="1"/>
  <c r="H416" i="2"/>
  <c r="E416" s="1"/>
  <c r="H197"/>
  <c r="E197" s="1"/>
  <c r="H68"/>
  <c r="E68" s="1"/>
  <c r="H49"/>
  <c r="L179" i="4" s="1"/>
  <c r="K179" s="1"/>
  <c r="H213" i="2"/>
  <c r="E213" s="1"/>
  <c r="H366"/>
  <c r="E366" s="1"/>
  <c r="H72"/>
  <c r="L154" i="4" s="1"/>
  <c r="K154" s="1"/>
  <c r="H7" i="2"/>
  <c r="L146" i="4" s="1"/>
  <c r="K146" s="1"/>
  <c r="L138"/>
  <c r="K138" s="1"/>
  <c r="H188" i="2"/>
  <c r="L261" i="4" s="1"/>
  <c r="K261" s="1"/>
  <c r="H308" i="2"/>
  <c r="L130" i="4" s="1"/>
  <c r="K130" s="1"/>
  <c r="H431" i="2"/>
  <c r="E431" s="1"/>
  <c r="H420"/>
  <c r="E420" s="1"/>
  <c r="H164"/>
  <c r="E164" s="1"/>
  <c r="H194"/>
  <c r="L267" i="4" s="1"/>
  <c r="K267" s="1"/>
  <c r="H327" i="2"/>
  <c r="L75" i="4" s="1"/>
  <c r="K75" s="1"/>
  <c r="L64"/>
  <c r="K64" s="1"/>
  <c r="H184" i="2"/>
  <c r="E184" s="1"/>
  <c r="H59"/>
  <c r="L139" i="4" s="1"/>
  <c r="K139" s="1"/>
  <c r="H395" i="2"/>
  <c r="E395" s="1"/>
  <c r="L42" i="4"/>
  <c r="K42" s="1"/>
  <c r="H14" i="2"/>
  <c r="E14" s="1"/>
  <c r="H260"/>
  <c r="L38" i="4" s="1"/>
  <c r="K38" s="1"/>
  <c r="H31" i="2"/>
  <c r="E31" s="1"/>
  <c r="H440"/>
  <c r="E440" s="1"/>
  <c r="L439" i="4"/>
  <c r="K439" s="1"/>
  <c r="H32" i="2"/>
  <c r="L112" i="4" s="1"/>
  <c r="K112" s="1"/>
  <c r="H446" i="2"/>
  <c r="L434" i="4" s="1"/>
  <c r="K434" s="1"/>
  <c r="H101" i="2"/>
  <c r="L183" i="4" s="1"/>
  <c r="K183" s="1"/>
  <c r="H417" i="2"/>
  <c r="E417" s="1"/>
  <c r="H104"/>
  <c r="L405" i="4" s="1"/>
  <c r="K405" s="1"/>
  <c r="H312" i="2"/>
  <c r="L389" i="4" s="1"/>
  <c r="K389" s="1"/>
  <c r="H69" i="2"/>
  <c r="E69" s="1"/>
  <c r="H106"/>
  <c r="L188" i="4" s="1"/>
  <c r="K188" s="1"/>
  <c r="H278" i="2"/>
  <c r="L341" i="4" s="1"/>
  <c r="K341" s="1"/>
  <c r="H148" i="2"/>
  <c r="L325" i="4" s="1"/>
  <c r="K325" s="1"/>
  <c r="H29" i="2"/>
  <c r="E29" s="1"/>
  <c r="H196"/>
  <c r="E196" s="1"/>
  <c r="H374"/>
  <c r="E374" s="1"/>
  <c r="H114"/>
  <c r="E114" s="1"/>
  <c r="H388"/>
  <c r="L260" i="4" s="1"/>
  <c r="K260" s="1"/>
  <c r="H176" i="2"/>
  <c r="H204"/>
  <c r="L236" i="4" s="1"/>
  <c r="K236" s="1"/>
  <c r="H439" i="2"/>
  <c r="L11" i="4" s="1"/>
  <c r="K11" s="1"/>
  <c r="H248" i="2"/>
  <c r="L323" i="4" s="1"/>
  <c r="K323" s="1"/>
  <c r="H390" i="2"/>
  <c r="E390" s="1"/>
  <c r="H290"/>
  <c r="L163" i="4" s="1"/>
  <c r="K163" s="1"/>
  <c r="H170" i="2"/>
  <c r="L155" i="4" s="1"/>
  <c r="K155" s="1"/>
  <c r="H109" i="2"/>
  <c r="E109" s="1"/>
  <c r="H179"/>
  <c r="E179" s="1"/>
  <c r="H270"/>
  <c r="H316"/>
  <c r="E316" s="1"/>
  <c r="H435"/>
  <c r="E435" s="1"/>
  <c r="H67"/>
  <c r="L147" i="4" s="1"/>
  <c r="K147" s="1"/>
  <c r="L80"/>
  <c r="K80" s="1"/>
  <c r="H397" i="2"/>
  <c r="E397" s="1"/>
  <c r="H220"/>
  <c r="L181" i="4" s="1"/>
  <c r="K181" s="1"/>
  <c r="H166" i="2"/>
  <c r="E166" s="1"/>
  <c r="L132" i="4"/>
  <c r="K132" s="1"/>
  <c r="H230" i="2"/>
  <c r="L304" i="4" s="1"/>
  <c r="K304" s="1"/>
  <c r="H35" i="2"/>
  <c r="E35" s="1"/>
  <c r="H191"/>
  <c r="L264" i="4" s="1"/>
  <c r="K264" s="1"/>
  <c r="E323" i="2"/>
  <c r="H323"/>
  <c r="L100" i="4" s="1"/>
  <c r="K100" s="1"/>
  <c r="H221" i="2"/>
  <c r="E221" s="1"/>
  <c r="H46"/>
  <c r="L84" i="4" s="1"/>
  <c r="K84" s="1"/>
  <c r="L347"/>
  <c r="K347" s="1"/>
  <c r="L290"/>
  <c r="K290" s="1"/>
  <c r="L231"/>
  <c r="K231" s="1"/>
  <c r="L223"/>
  <c r="K223" s="1"/>
  <c r="L215"/>
  <c r="K215" s="1"/>
  <c r="L220"/>
  <c r="K220" s="1"/>
  <c r="L192"/>
  <c r="K192" s="1"/>
  <c r="L25"/>
  <c r="K25" s="1"/>
  <c r="L437"/>
  <c r="K437" s="1"/>
  <c r="L430"/>
  <c r="K430" s="1"/>
  <c r="L414"/>
  <c r="K414" s="1"/>
  <c r="L369"/>
  <c r="K369" s="1"/>
  <c r="L321"/>
  <c r="K321" s="1"/>
  <c r="L305"/>
  <c r="K305" s="1"/>
  <c r="L288"/>
  <c r="K288" s="1"/>
  <c r="L272"/>
  <c r="K272" s="1"/>
  <c r="L240"/>
  <c r="K240" s="1"/>
  <c r="L213"/>
  <c r="K213" s="1"/>
  <c r="L79"/>
  <c r="K79" s="1"/>
  <c r="L41"/>
  <c r="K41" s="1"/>
  <c r="L415"/>
  <c r="K415" s="1"/>
  <c r="L170"/>
  <c r="K170" s="1"/>
  <c r="L48"/>
  <c r="K48" s="1"/>
  <c r="L355"/>
  <c r="K355" s="1"/>
  <c r="L167"/>
  <c r="K167" s="1"/>
  <c r="L222"/>
  <c r="K222" s="1"/>
  <c r="L214"/>
  <c r="K214" s="1"/>
  <c r="K171"/>
  <c r="L256"/>
  <c r="K256" s="1"/>
  <c r="E117" i="2"/>
  <c r="E151"/>
  <c r="E44"/>
  <c r="L307" i="4"/>
  <c r="K307" s="1"/>
  <c r="E208" i="2"/>
  <c r="L242" i="4"/>
  <c r="K242" s="1"/>
  <c r="E123" i="2"/>
  <c r="L187" i="4"/>
  <c r="K187" s="1"/>
  <c r="E385" i="2"/>
  <c r="E225"/>
  <c r="L123" i="4"/>
  <c r="K123" s="1"/>
  <c r="E132" i="2"/>
  <c r="L172" i="4"/>
  <c r="K172" s="1"/>
  <c r="E13" i="2"/>
  <c r="E126"/>
  <c r="L164" i="4"/>
  <c r="K164" s="1"/>
  <c r="E195" i="2"/>
  <c r="L156" i="4"/>
  <c r="K156" s="1"/>
  <c r="E304" i="2"/>
  <c r="L108" i="4"/>
  <c r="K108" s="1"/>
  <c r="E399" i="2"/>
  <c r="L416" i="4"/>
  <c r="K416" s="1"/>
  <c r="E90" i="2"/>
  <c r="L395" i="4"/>
  <c r="K395" s="1"/>
  <c r="E76" i="2"/>
  <c r="L371" i="4"/>
  <c r="K371" s="1"/>
  <c r="E324" i="2"/>
  <c r="L207" i="4"/>
  <c r="K207" s="1"/>
  <c r="E338" i="2"/>
  <c r="E454"/>
  <c r="L266" i="4"/>
  <c r="K266" s="1"/>
  <c r="E427" i="2"/>
  <c r="L212" i="4"/>
  <c r="K212" s="1"/>
  <c r="E105" i="2"/>
  <c r="E119"/>
  <c r="L184" i="4"/>
  <c r="K184" s="1"/>
  <c r="E365" i="2"/>
  <c r="L176" i="4"/>
  <c r="K176" s="1"/>
  <c r="E406" i="2"/>
  <c r="L160" i="4"/>
  <c r="K160" s="1"/>
  <c r="E71" i="2"/>
  <c r="E310"/>
  <c r="L120" i="4"/>
  <c r="K120" s="1"/>
  <c r="E124" i="2"/>
  <c r="E8"/>
  <c r="L96" i="4"/>
  <c r="K96" s="1"/>
  <c r="E332" i="2"/>
  <c r="L30" i="4"/>
  <c r="K30" s="1"/>
  <c r="E207" i="2"/>
  <c r="L408" i="4"/>
  <c r="K408" s="1"/>
  <c r="E55" i="2"/>
  <c r="E38"/>
  <c r="L401" i="4"/>
  <c r="K401" s="1"/>
  <c r="E102" i="2"/>
  <c r="L393" i="4"/>
  <c r="K393" s="1"/>
  <c r="E297" i="2"/>
  <c r="L377" i="4"/>
  <c r="K377" s="1"/>
  <c r="E450" i="2"/>
  <c r="L361" i="4"/>
  <c r="K361" s="1"/>
  <c r="E214" i="2"/>
  <c r="E319"/>
  <c r="L296" i="4"/>
  <c r="K296" s="1"/>
  <c r="E78" i="2"/>
  <c r="L280" i="4"/>
  <c r="K280" s="1"/>
  <c r="E243" i="2"/>
  <c r="L17" i="4"/>
  <c r="K17" s="1"/>
  <c r="E244" i="2"/>
  <c r="L221" i="4"/>
  <c r="K221" s="1"/>
  <c r="E441" i="2"/>
  <c r="L201" i="4"/>
  <c r="K201" s="1"/>
  <c r="E111" i="2"/>
  <c r="L185" i="4"/>
  <c r="K185" s="1"/>
  <c r="E177" i="2"/>
  <c r="L161" i="4"/>
  <c r="K161" s="1"/>
  <c r="E383" i="2"/>
  <c r="E405"/>
  <c r="L121" i="4"/>
  <c r="K121" s="1"/>
  <c r="E287" i="2"/>
  <c r="L97" i="4"/>
  <c r="K97" s="1"/>
  <c r="E96" i="2"/>
  <c r="L445" i="4"/>
  <c r="K445" s="1"/>
  <c r="E298" i="2"/>
  <c r="L370" i="4"/>
  <c r="K370" s="1"/>
  <c r="E127" i="2"/>
  <c r="L306" i="4"/>
  <c r="K306" s="1"/>
  <c r="E154" i="2"/>
  <c r="L241" i="4"/>
  <c r="K241" s="1"/>
  <c r="E85" i="2"/>
  <c r="E19"/>
  <c r="L122" i="4"/>
  <c r="K122" s="1"/>
  <c r="E261" i="2"/>
  <c r="E288"/>
  <c r="E91"/>
  <c r="E131"/>
  <c r="E295"/>
  <c r="L385" i="4"/>
  <c r="K385" s="1"/>
  <c r="K298"/>
  <c r="E293" i="2"/>
  <c r="E9"/>
  <c r="E252"/>
  <c r="L440" i="4"/>
  <c r="K440" s="1"/>
  <c r="E232" i="2"/>
  <c r="L327" i="4"/>
  <c r="K327" s="1"/>
  <c r="E223" i="2"/>
  <c r="L119" i="4"/>
  <c r="K119" s="1"/>
  <c r="L287"/>
  <c r="K287" s="1"/>
  <c r="E349" i="2"/>
  <c r="E185"/>
  <c r="L61" i="4"/>
  <c r="K61" s="1"/>
  <c r="E402" i="2"/>
  <c r="L39" i="4"/>
  <c r="K39" s="1"/>
  <c r="E409" i="2"/>
  <c r="E238"/>
  <c r="L429" i="4"/>
  <c r="K429" s="1"/>
  <c r="E346" i="2"/>
  <c r="L421" i="4"/>
  <c r="K421" s="1"/>
  <c r="E362" i="2"/>
  <c r="E110"/>
  <c r="L407" i="4"/>
  <c r="K407" s="1"/>
  <c r="E99" i="2"/>
  <c r="L400" i="4"/>
  <c r="K400" s="1"/>
  <c r="L384"/>
  <c r="K384" s="1"/>
  <c r="E337" i="2"/>
  <c r="E392"/>
  <c r="L368" i="4"/>
  <c r="K368" s="1"/>
  <c r="E429" i="2"/>
  <c r="L360" i="4"/>
  <c r="K360" s="1"/>
  <c r="E52" i="2"/>
  <c r="L352" i="4"/>
  <c r="K352" s="1"/>
  <c r="L328"/>
  <c r="K328" s="1"/>
  <c r="E341" i="2"/>
  <c r="E424"/>
  <c r="L271" i="4"/>
  <c r="K271" s="1"/>
  <c r="E192" i="2"/>
  <c r="E201"/>
  <c r="L255" i="4"/>
  <c r="K255" s="1"/>
  <c r="E422" i="2"/>
  <c r="L228" i="4"/>
  <c r="K228" s="1"/>
  <c r="L78"/>
  <c r="K78" s="1"/>
  <c r="E86" i="2"/>
  <c r="L70" i="4"/>
  <c r="K70" s="1"/>
  <c r="E89" i="2"/>
  <c r="E430"/>
  <c r="L62" i="4"/>
  <c r="K62" s="1"/>
  <c r="L54"/>
  <c r="K54" s="1"/>
  <c r="E98" i="2"/>
  <c r="L47" i="4"/>
  <c r="K47" s="1"/>
  <c r="E186" i="2"/>
  <c r="E128"/>
  <c r="L40" i="4"/>
  <c r="K40" s="1"/>
  <c r="E11" i="2"/>
  <c r="E66"/>
  <c r="L449" i="4"/>
  <c r="K449" s="1"/>
  <c r="L29"/>
  <c r="K29" s="1"/>
  <c r="E236" i="2"/>
  <c r="E87"/>
  <c r="L428" i="4"/>
  <c r="K428" s="1"/>
  <c r="E144" i="2"/>
  <c r="E153"/>
  <c r="L53" i="4"/>
  <c r="K53" s="1"/>
  <c r="E121" i="2"/>
  <c r="L457" i="4"/>
  <c r="K457" s="1"/>
  <c r="E345" i="2"/>
  <c r="L447" i="4"/>
  <c r="K447" s="1"/>
  <c r="E116" i="2"/>
  <c r="E286"/>
  <c r="L406" i="4"/>
  <c r="K406" s="1"/>
  <c r="E331" i="2"/>
  <c r="E264"/>
  <c r="L375" i="4"/>
  <c r="K375" s="1"/>
  <c r="E313" i="2"/>
  <c r="L359" i="4"/>
  <c r="K359" s="1"/>
  <c r="E54" i="2"/>
  <c r="L343" i="4"/>
  <c r="K343" s="1"/>
  <c r="E246" i="2"/>
  <c r="L311" i="4"/>
  <c r="K311" s="1"/>
  <c r="E353" i="2"/>
  <c r="L278" i="4"/>
  <c r="K278" s="1"/>
  <c r="E107" i="2"/>
  <c r="L254" i="4"/>
  <c r="K254" s="1"/>
  <c r="E84" i="2"/>
  <c r="L227" i="4"/>
  <c r="K227" s="1"/>
  <c r="E258" i="2"/>
  <c r="E449"/>
  <c r="L199" i="4"/>
  <c r="K199" s="1"/>
  <c r="E280" i="2"/>
  <c r="L151" i="4"/>
  <c r="K151" s="1"/>
  <c r="E58" i="2"/>
  <c r="L46" i="4"/>
  <c r="K46" s="1"/>
  <c r="E419" i="2"/>
  <c r="E394"/>
  <c r="L444" i="4"/>
  <c r="K444" s="1"/>
  <c r="L49"/>
  <c r="K49" s="1"/>
  <c r="E425" i="2"/>
  <c r="E407"/>
  <c r="L456" i="4"/>
  <c r="K456" s="1"/>
  <c r="E228" i="2"/>
  <c r="L26" i="4"/>
  <c r="K26" s="1"/>
  <c r="E172" i="2"/>
  <c r="E271"/>
  <c r="E222"/>
  <c r="L364" i="4"/>
  <c r="K364" s="1"/>
  <c r="E364" i="2"/>
  <c r="E161"/>
  <c r="E234"/>
  <c r="E253"/>
  <c r="E205"/>
  <c r="E95"/>
  <c r="L57" i="4"/>
  <c r="K57" s="1"/>
  <c r="E380" i="2"/>
  <c r="L452" i="4"/>
  <c r="K452" s="1"/>
  <c r="E320" i="2"/>
  <c r="E306"/>
  <c r="L20" i="4"/>
  <c r="K20" s="1"/>
  <c r="E141" i="2"/>
  <c r="L19" i="4"/>
  <c r="K19" s="1"/>
  <c r="E77" i="2"/>
  <c r="L348" i="4"/>
  <c r="K348" s="1"/>
  <c r="E138" i="2"/>
  <c r="E24"/>
  <c r="L308" i="4"/>
  <c r="K308" s="1"/>
  <c r="E379" i="2"/>
  <c r="E321"/>
  <c r="L291" i="4"/>
  <c r="K291" s="1"/>
  <c r="E342" i="2"/>
  <c r="L275" i="4"/>
  <c r="K275" s="1"/>
  <c r="E266" i="2"/>
  <c r="L259" i="4"/>
  <c r="K259" s="1"/>
  <c r="E268" i="2"/>
  <c r="E147"/>
  <c r="L232" i="4"/>
  <c r="K232" s="1"/>
  <c r="E193" i="2"/>
  <c r="L224" i="4"/>
  <c r="K224" s="1"/>
  <c r="E373" i="2"/>
  <c r="L216" i="4"/>
  <c r="K216" s="1"/>
  <c r="E80" i="2"/>
  <c r="L208" i="4"/>
  <c r="K208" s="1"/>
  <c r="E356" i="2"/>
  <c r="E5"/>
  <c r="E404"/>
  <c r="E167"/>
  <c r="E143"/>
  <c r="E418"/>
  <c r="L66" i="4"/>
  <c r="K66" s="1"/>
  <c r="E274" i="2"/>
  <c r="L58" i="4"/>
  <c r="K58" s="1"/>
  <c r="E70" i="2"/>
  <c r="E162"/>
  <c r="L43" i="4"/>
  <c r="K43" s="1"/>
  <c r="E354" i="2"/>
  <c r="E403"/>
  <c r="E134"/>
  <c r="L32" i="4"/>
  <c r="K32" s="1"/>
  <c r="E336" i="2"/>
  <c r="L27" i="4"/>
  <c r="K27" s="1"/>
  <c r="E291" i="2"/>
  <c r="L22" i="4"/>
  <c r="K22" s="1"/>
  <c r="E328" i="2"/>
  <c r="E61"/>
  <c r="E275"/>
  <c r="L418" i="4"/>
  <c r="K418" s="1"/>
  <c r="E357" i="2"/>
  <c r="L410" i="4"/>
  <c r="K410" s="1"/>
  <c r="E136" i="2"/>
  <c r="E428"/>
  <c r="E401"/>
  <c r="E137"/>
  <c r="L381" i="4"/>
  <c r="K381" s="1"/>
  <c r="E265" i="2"/>
  <c r="L373" i="4"/>
  <c r="K373" s="1"/>
  <c r="E241" i="2"/>
  <c r="E174"/>
  <c r="E215"/>
  <c r="L349" i="4"/>
  <c r="K349" s="1"/>
  <c r="E413" i="2"/>
  <c r="E199"/>
  <c r="L333" i="4"/>
  <c r="K333" s="1"/>
  <c r="E200" i="2"/>
  <c r="E339"/>
  <c r="L317" i="4"/>
  <c r="K317" s="1"/>
  <c r="E378" i="2"/>
  <c r="E73"/>
  <c r="L301" i="4"/>
  <c r="K301" s="1"/>
  <c r="E267" i="2"/>
  <c r="L292" i="4"/>
  <c r="K292" s="1"/>
  <c r="E348" i="2"/>
  <c r="L284" i="4"/>
  <c r="K284" s="1"/>
  <c r="E182" i="2"/>
  <c r="E371"/>
  <c r="L268" i="4"/>
  <c r="K268" s="1"/>
  <c r="E6" i="2"/>
  <c r="E233"/>
  <c r="E393"/>
  <c r="L244" i="4"/>
  <c r="K244" s="1"/>
  <c r="E206" i="2"/>
  <c r="E39"/>
  <c r="L13" i="4"/>
  <c r="K13" s="1"/>
  <c r="E360" i="2"/>
  <c r="L225" i="4"/>
  <c r="K225" s="1"/>
  <c r="E125" i="2"/>
  <c r="L217" i="4"/>
  <c r="K217" s="1"/>
  <c r="E12" i="2"/>
  <c r="L209" i="4"/>
  <c r="K209" s="1"/>
  <c r="E139" i="2"/>
  <c r="L12" i="4"/>
  <c r="K12" s="1"/>
  <c r="E115" i="2"/>
  <c r="L197" i="4"/>
  <c r="K197" s="1"/>
  <c r="E158" i="2"/>
  <c r="L189" i="4"/>
  <c r="K189" s="1"/>
  <c r="E171" i="2"/>
  <c r="E169"/>
  <c r="L173" i="4"/>
  <c r="K173" s="1"/>
  <c r="E28" i="2"/>
  <c r="K165" i="4"/>
  <c r="E273" i="2"/>
  <c r="L157" i="4"/>
  <c r="K157" s="1"/>
  <c r="E289" i="2"/>
  <c r="E203"/>
  <c r="L141" i="4"/>
  <c r="K141" s="1"/>
  <c r="E314" i="2"/>
  <c r="L133" i="4"/>
  <c r="K133" s="1"/>
  <c r="E227" i="2"/>
  <c r="E217"/>
  <c r="E224"/>
  <c r="L109" i="4"/>
  <c r="K109" s="1"/>
  <c r="E432" i="2"/>
  <c r="L101" i="4"/>
  <c r="K101" s="1"/>
  <c r="E325" i="2"/>
  <c r="L93" i="4"/>
  <c r="K93" s="1"/>
  <c r="E129" i="2"/>
  <c r="K76" i="4"/>
  <c r="E447" i="2"/>
  <c r="L60" i="4"/>
  <c r="K60" s="1"/>
  <c r="E276" i="2"/>
  <c r="L45" i="4"/>
  <c r="K45" s="1"/>
  <c r="E93" i="2"/>
  <c r="E30"/>
  <c r="L443" i="4"/>
  <c r="K443" s="1"/>
  <c r="E355" i="2"/>
  <c r="L420" i="4"/>
  <c r="K420" s="1"/>
  <c r="E292" i="2"/>
  <c r="L412" i="4"/>
  <c r="K412" s="1"/>
  <c r="E415" i="2"/>
  <c r="L399" i="4"/>
  <c r="K399" s="1"/>
  <c r="E277" i="2"/>
  <c r="E384"/>
  <c r="L367" i="4"/>
  <c r="K367" s="1"/>
  <c r="E48" i="2"/>
  <c r="L351" i="4"/>
  <c r="K351" s="1"/>
  <c r="E43" i="2"/>
  <c r="E381"/>
  <c r="L319" i="4"/>
  <c r="K319" s="1"/>
  <c r="E294" i="2"/>
  <c r="L303" i="4"/>
  <c r="K303" s="1"/>
  <c r="E263" i="2"/>
  <c r="E300"/>
  <c r="E251"/>
  <c r="E426"/>
  <c r="L262" i="4"/>
  <c r="K262" s="1"/>
  <c r="E75" i="2"/>
  <c r="L246" i="4"/>
  <c r="K246" s="1"/>
  <c r="E135" i="2"/>
  <c r="L238" i="4"/>
  <c r="K238" s="1"/>
  <c r="E16" i="2"/>
  <c r="L15" i="4"/>
  <c r="K15" s="1"/>
  <c r="E247" i="2"/>
  <c r="L219" i="4"/>
  <c r="K219" s="1"/>
  <c r="E100" i="2"/>
  <c r="L203" i="4"/>
  <c r="K203" s="1"/>
  <c r="E386" i="2"/>
  <c r="E218"/>
  <c r="E231"/>
  <c r="L175" i="4"/>
  <c r="K175" s="1"/>
  <c r="E183" i="2"/>
  <c r="L166" i="4"/>
  <c r="K166" s="1"/>
  <c r="E150" i="2"/>
  <c r="L159" i="4"/>
  <c r="K159" s="1"/>
  <c r="E285" i="2"/>
  <c r="L143" i="4"/>
  <c r="K143" s="1"/>
  <c r="E42" i="2"/>
  <c r="L135" i="4"/>
  <c r="K135" s="1"/>
  <c r="E333" i="2"/>
  <c r="L127" i="4"/>
  <c r="K127" s="1"/>
  <c r="E318" i="2"/>
  <c r="E21"/>
  <c r="L103" i="4"/>
  <c r="K103" s="1"/>
  <c r="E155" i="2"/>
  <c r="L95" i="4"/>
  <c r="K95" s="1"/>
  <c r="E391" i="2"/>
  <c r="L87" i="4"/>
  <c r="K87" s="1"/>
  <c r="E63" i="2"/>
  <c r="E317"/>
  <c r="E259"/>
  <c r="L436" i="4"/>
  <c r="K436" s="1"/>
  <c r="E81" i="2"/>
  <c r="L413" i="4"/>
  <c r="K413" s="1"/>
  <c r="E212" i="2"/>
  <c r="E368"/>
  <c r="L392" i="4"/>
  <c r="K392" s="1"/>
  <c r="E120" i="2"/>
  <c r="L376" i="4"/>
  <c r="K376" s="1"/>
  <c r="L344"/>
  <c r="K344" s="1"/>
  <c r="E202" i="2"/>
  <c r="L336" i="4"/>
  <c r="K336" s="1"/>
  <c r="E74" i="2"/>
  <c r="L320" i="4"/>
  <c r="K320" s="1"/>
  <c r="E178" i="2"/>
  <c r="L312" i="4"/>
  <c r="K312" s="1"/>
  <c r="E302" i="2"/>
  <c r="L295" i="4"/>
  <c r="K295" s="1"/>
  <c r="E103" i="2"/>
  <c r="L279" i="4"/>
  <c r="K279" s="1"/>
  <c r="E94" i="2"/>
  <c r="L263" i="4"/>
  <c r="K263" s="1"/>
  <c r="E152" i="2"/>
  <c r="L247" i="4"/>
  <c r="K247" s="1"/>
  <c r="E40" i="2"/>
  <c r="E239"/>
  <c r="L16" i="4"/>
  <c r="K16" s="1"/>
  <c r="E240" i="2"/>
  <c r="E444"/>
  <c r="E412"/>
  <c r="L458" i="4"/>
  <c r="K458" s="1"/>
  <c r="L31"/>
  <c r="K31" s="1"/>
  <c r="E130" i="2"/>
  <c r="E351"/>
  <c r="L21" i="4"/>
  <c r="K21" s="1"/>
  <c r="E180" i="2"/>
  <c r="L425" i="4"/>
  <c r="K425" s="1"/>
  <c r="E163" i="2"/>
  <c r="L404" i="4"/>
  <c r="K404" s="1"/>
  <c r="E330" i="2"/>
  <c r="L372" i="4"/>
  <c r="K372" s="1"/>
  <c r="E173" i="2"/>
  <c r="E17"/>
  <c r="L332" i="4"/>
  <c r="K332" s="1"/>
  <c r="E245" i="2"/>
  <c r="E296"/>
  <c r="E255"/>
  <c r="E389"/>
  <c r="E26"/>
  <c r="K59" i="4"/>
  <c r="E376" i="2"/>
  <c r="L50" i="4"/>
  <c r="K50" s="1"/>
  <c r="E367" i="2"/>
  <c r="E146"/>
  <c r="E20"/>
  <c r="L454" i="4"/>
  <c r="K454" s="1"/>
  <c r="E249" i="2"/>
  <c r="L446" i="4"/>
  <c r="K446" s="1"/>
  <c r="E181" i="2"/>
  <c r="L28" i="4"/>
  <c r="K28" s="1"/>
  <c r="E335" i="2"/>
  <c r="E269"/>
  <c r="E436"/>
  <c r="L427" i="4"/>
  <c r="K427" s="1"/>
  <c r="E347" i="2"/>
  <c r="L419" i="4"/>
  <c r="K419" s="1"/>
  <c r="E18" i="2"/>
  <c r="L411" i="4"/>
  <c r="K411" s="1"/>
  <c r="E41" i="2"/>
  <c r="E377"/>
  <c r="E329"/>
  <c r="E165"/>
  <c r="L382" i="4"/>
  <c r="K382" s="1"/>
  <c r="E97" i="2"/>
  <c r="L374" i="4"/>
  <c r="K374" s="1"/>
  <c r="E283" i="2"/>
  <c r="L366" i="4"/>
  <c r="K366" s="1"/>
  <c r="E279" i="2"/>
  <c r="L358" i="4"/>
  <c r="K358" s="1"/>
  <c r="E257" i="2"/>
  <c r="L350" i="4"/>
  <c r="K350" s="1"/>
  <c r="E414" i="2"/>
  <c r="L342" i="4"/>
  <c r="K342" s="1"/>
  <c r="E15" i="2"/>
  <c r="L334" i="4"/>
  <c r="K334" s="1"/>
  <c r="E284" i="2"/>
  <c r="L326" i="4"/>
  <c r="K326" s="1"/>
  <c r="E358" i="2"/>
  <c r="L318" i="4"/>
  <c r="K318" s="1"/>
  <c r="E242" i="2"/>
  <c r="L310" i="4"/>
  <c r="K310" s="1"/>
  <c r="E443" i="2"/>
  <c r="L302" i="4"/>
  <c r="K302" s="1"/>
  <c r="E272" i="2"/>
  <c r="E53"/>
  <c r="L285" i="4"/>
  <c r="K285" s="1"/>
  <c r="E122" i="2"/>
  <c r="L277" i="4"/>
  <c r="K277" s="1"/>
  <c r="E64" i="2"/>
  <c r="E250"/>
  <c r="E445"/>
  <c r="L253" i="4"/>
  <c r="K253" s="1"/>
  <c r="E140" i="2"/>
  <c r="L245" i="4"/>
  <c r="K245" s="1"/>
  <c r="E50" i="2"/>
  <c r="E219"/>
  <c r="L14" i="4"/>
  <c r="K14" s="1"/>
  <c r="E51" i="2"/>
  <c r="L226" i="4"/>
  <c r="K226" s="1"/>
  <c r="E168" i="2"/>
  <c r="L218" i="4"/>
  <c r="K218" s="1"/>
  <c r="E254" i="2"/>
  <c r="L210" i="4"/>
  <c r="K210" s="1"/>
  <c r="E156" i="2"/>
  <c r="L202" i="4"/>
  <c r="K202" s="1"/>
  <c r="E160" i="2"/>
  <c r="L198" i="4"/>
  <c r="K198" s="1"/>
  <c r="E281" i="2"/>
  <c r="L190" i="4"/>
  <c r="K190" s="1"/>
  <c r="E198" i="2"/>
  <c r="L182" i="4"/>
  <c r="K182" s="1"/>
  <c r="E299" i="2"/>
  <c r="L174" i="4"/>
  <c r="K174" s="1"/>
  <c r="E307" i="2"/>
  <c r="E190"/>
  <c r="L158" i="4"/>
  <c r="K158" s="1"/>
  <c r="E157" i="2"/>
  <c r="L150" i="4"/>
  <c r="K150" s="1"/>
  <c r="E375" i="2"/>
  <c r="L142" i="4"/>
  <c r="K142" s="1"/>
  <c r="E411" i="2"/>
  <c r="L134" i="4"/>
  <c r="K134" s="1"/>
  <c r="E334" i="2"/>
  <c r="E382"/>
  <c r="L118" i="4"/>
  <c r="K118" s="1"/>
  <c r="E189" i="2"/>
  <c r="L110" i="4"/>
  <c r="K110" s="1"/>
  <c r="E433" i="2"/>
  <c r="L102" i="4"/>
  <c r="K102" s="1"/>
  <c r="E142" i="2"/>
  <c r="E309"/>
  <c r="L86" i="4"/>
  <c r="K86" s="1"/>
  <c r="E301" i="2"/>
  <c r="E88"/>
  <c r="E237"/>
  <c r="E62"/>
  <c r="E82"/>
  <c r="E369"/>
  <c r="E79"/>
  <c r="E400"/>
  <c r="L422" i="4"/>
  <c r="K422" s="1"/>
  <c r="L337"/>
  <c r="K337" s="1"/>
  <c r="L329"/>
  <c r="K329" s="1"/>
  <c r="L313"/>
  <c r="K313" s="1"/>
  <c r="L297"/>
  <c r="K297" s="1"/>
  <c r="L281"/>
  <c r="K281" s="1"/>
  <c r="L273"/>
  <c r="K273" s="1"/>
  <c r="L249"/>
  <c r="K249" s="1"/>
  <c r="L233"/>
  <c r="K233" s="1"/>
  <c r="L193"/>
  <c r="K193" s="1"/>
  <c r="L169"/>
  <c r="K169" s="1"/>
  <c r="L162"/>
  <c r="K162" s="1"/>
  <c r="L131"/>
  <c r="K131" s="1"/>
  <c r="L99"/>
  <c r="K99" s="1"/>
  <c r="L91"/>
  <c r="K91" s="1"/>
  <c r="L18"/>
  <c r="K18" s="1"/>
  <c r="L10"/>
  <c r="K10" s="1"/>
  <c r="L431"/>
  <c r="K431" s="1"/>
  <c r="L423"/>
  <c r="K423" s="1"/>
  <c r="K322"/>
  <c r="L314"/>
  <c r="K314" s="1"/>
  <c r="L282"/>
  <c r="K282" s="1"/>
  <c r="L274"/>
  <c r="K274" s="1"/>
  <c r="L258"/>
  <c r="K258" s="1"/>
  <c r="L250"/>
  <c r="K250" s="1"/>
  <c r="L234"/>
  <c r="K234" s="1"/>
  <c r="L194"/>
  <c r="K194" s="1"/>
  <c r="L178"/>
  <c r="K178" s="1"/>
  <c r="L92"/>
  <c r="K92" s="1"/>
  <c r="L424"/>
  <c r="K424" s="1"/>
  <c r="L409"/>
  <c r="K409" s="1"/>
  <c r="L362"/>
  <c r="K362" s="1"/>
  <c r="L354"/>
  <c r="K354" s="1"/>
  <c r="L346"/>
  <c r="K346" s="1"/>
  <c r="L338"/>
  <c r="K338" s="1"/>
  <c r="L315"/>
  <c r="K315" s="1"/>
  <c r="L299"/>
  <c r="K299" s="1"/>
  <c r="L36"/>
  <c r="K36" s="1"/>
  <c r="E83" i="2"/>
  <c r="E326"/>
  <c r="L403" i="4"/>
  <c r="K403" s="1"/>
  <c r="L379"/>
  <c r="K379" s="1"/>
  <c r="L363"/>
  <c r="K363" s="1"/>
  <c r="L204"/>
  <c r="K204" s="1"/>
  <c r="L180"/>
  <c r="K180" s="1"/>
  <c r="E34" i="2"/>
  <c r="E149"/>
  <c r="E387"/>
  <c r="E408"/>
  <c r="E145"/>
  <c r="E361"/>
  <c r="L442" i="4"/>
  <c r="K442" s="1"/>
  <c r="L229"/>
  <c r="K229" s="1"/>
  <c r="E410" i="2"/>
  <c r="E65"/>
  <c r="E421"/>
  <c r="E211"/>
  <c r="L459" i="4"/>
  <c r="K459" s="1"/>
  <c r="L451"/>
  <c r="K451" s="1"/>
  <c r="L230"/>
  <c r="K230" s="1"/>
  <c r="L63"/>
  <c r="K63" s="1"/>
  <c r="L55"/>
  <c r="K55" s="1"/>
  <c r="E262" i="2"/>
  <c r="E92"/>
  <c r="E33"/>
  <c r="E226"/>
  <c r="E23"/>
  <c r="E350"/>
  <c r="I88" i="4"/>
  <c r="I104"/>
  <c r="I92"/>
  <c r="I95"/>
  <c r="I98"/>
  <c r="I99"/>
  <c r="I100"/>
  <c r="I102"/>
  <c r="I103"/>
  <c r="I106"/>
  <c r="I107"/>
  <c r="I108"/>
  <c r="I110"/>
  <c r="I111"/>
  <c r="I112"/>
  <c r="I115"/>
  <c r="I116"/>
  <c r="I118"/>
  <c r="I124"/>
  <c r="I132"/>
  <c r="I134"/>
  <c r="I215"/>
  <c r="I218"/>
  <c r="I220"/>
  <c r="I223"/>
  <c r="I226"/>
  <c r="I228"/>
  <c r="I229"/>
  <c r="I230"/>
  <c r="I231"/>
  <c r="I14"/>
  <c r="I16"/>
  <c r="I17"/>
  <c r="I234"/>
  <c r="I239"/>
  <c r="I240"/>
  <c r="I242"/>
  <c r="I247"/>
  <c r="I248"/>
  <c r="I249"/>
  <c r="I253"/>
  <c r="I255"/>
  <c r="I256"/>
  <c r="I261"/>
  <c r="I263"/>
  <c r="I271"/>
  <c r="I272"/>
  <c r="I274"/>
  <c r="I279"/>
  <c r="I280"/>
  <c r="I281"/>
  <c r="I285"/>
  <c r="I288"/>
  <c r="I296"/>
  <c r="I303"/>
  <c r="I304"/>
  <c r="I305"/>
  <c r="I309"/>
  <c r="I311"/>
  <c r="I313"/>
  <c r="I317"/>
  <c r="I319"/>
  <c r="I320"/>
  <c r="I321"/>
  <c r="I325"/>
  <c r="I328"/>
  <c r="I337"/>
  <c r="I344"/>
  <c r="I348"/>
  <c r="I351"/>
  <c r="I353"/>
  <c r="I356"/>
  <c r="I360"/>
  <c r="I361"/>
  <c r="I364"/>
  <c r="I365"/>
  <c r="I367"/>
  <c r="I368"/>
  <c r="I369"/>
  <c r="I372"/>
  <c r="I373"/>
  <c r="I375"/>
  <c r="I376"/>
  <c r="I377"/>
  <c r="I380"/>
  <c r="I381"/>
  <c r="I383"/>
  <c r="I384"/>
  <c r="I385"/>
  <c r="I388"/>
  <c r="I389"/>
  <c r="I391"/>
  <c r="I392"/>
  <c r="I393"/>
  <c r="I396"/>
  <c r="I397"/>
  <c r="I399"/>
  <c r="I400"/>
  <c r="I401"/>
  <c r="I404"/>
  <c r="I406"/>
  <c r="I407"/>
  <c r="I408"/>
  <c r="I19"/>
  <c r="I410"/>
  <c r="I412"/>
  <c r="I413"/>
  <c r="I414"/>
  <c r="I417"/>
  <c r="I418"/>
  <c r="I420"/>
  <c r="I421"/>
  <c r="I422"/>
  <c r="I423"/>
  <c r="I424"/>
  <c r="I426"/>
  <c r="I427"/>
  <c r="I428"/>
  <c r="I429"/>
  <c r="I430"/>
  <c r="I431"/>
  <c r="I432"/>
  <c r="I20"/>
  <c r="I433"/>
  <c r="I434"/>
  <c r="I435"/>
  <c r="I436"/>
  <c r="I438"/>
  <c r="I439"/>
  <c r="I21"/>
  <c r="I22"/>
  <c r="I23"/>
  <c r="I440"/>
  <c r="I24"/>
  <c r="I25"/>
  <c r="I441"/>
  <c r="I442"/>
  <c r="I26"/>
  <c r="I27"/>
  <c r="I28"/>
  <c r="I443"/>
  <c r="I444"/>
  <c r="I29"/>
  <c r="I445"/>
  <c r="I30"/>
  <c r="I31"/>
  <c r="I32"/>
  <c r="I447"/>
  <c r="I448"/>
  <c r="I449"/>
  <c r="I450"/>
  <c r="I451"/>
  <c r="I452"/>
  <c r="I454"/>
  <c r="I33"/>
  <c r="I34"/>
  <c r="I36"/>
  <c r="I37"/>
  <c r="I38"/>
  <c r="I457"/>
  <c r="I39"/>
  <c r="I40"/>
  <c r="I41"/>
  <c r="I458"/>
  <c r="I43"/>
  <c r="I44"/>
  <c r="I45"/>
  <c r="I46"/>
  <c r="I47"/>
  <c r="I48"/>
  <c r="I459"/>
  <c r="I49"/>
  <c r="I52"/>
  <c r="I50"/>
  <c r="I56"/>
  <c r="I54"/>
  <c r="I55"/>
  <c r="I57"/>
  <c r="I58"/>
  <c r="I59"/>
  <c r="I61"/>
  <c r="I62"/>
  <c r="I63"/>
  <c r="I64"/>
  <c r="I65"/>
  <c r="I66"/>
  <c r="I67"/>
  <c r="I68"/>
  <c r="I69"/>
  <c r="I70"/>
  <c r="I72"/>
  <c r="I74"/>
  <c r="I77"/>
  <c r="I78"/>
  <c r="I79"/>
  <c r="I51"/>
  <c r="H87"/>
  <c r="H88"/>
  <c r="H104"/>
  <c r="H91"/>
  <c r="H92"/>
  <c r="H98"/>
  <c r="H99"/>
  <c r="H100"/>
  <c r="H102"/>
  <c r="H106"/>
  <c r="H107"/>
  <c r="H110"/>
  <c r="H111"/>
  <c r="H112"/>
  <c r="H115"/>
  <c r="H116"/>
  <c r="H118"/>
  <c r="H119"/>
  <c r="H124"/>
  <c r="H127"/>
  <c r="H131"/>
  <c r="H132"/>
  <c r="H134"/>
  <c r="H218"/>
  <c r="H219"/>
  <c r="H223"/>
  <c r="H226"/>
  <c r="H227"/>
  <c r="H229"/>
  <c r="H230"/>
  <c r="H231"/>
  <c r="H14"/>
  <c r="H17"/>
  <c r="H234"/>
  <c r="H238"/>
  <c r="H240"/>
  <c r="H242"/>
  <c r="H248"/>
  <c r="H249"/>
  <c r="H253"/>
  <c r="H256"/>
  <c r="H261"/>
  <c r="H262"/>
  <c r="H272"/>
  <c r="H274"/>
  <c r="H280"/>
  <c r="H281"/>
  <c r="H285"/>
  <c r="H288"/>
  <c r="H296"/>
  <c r="H297"/>
  <c r="H304"/>
  <c r="H305"/>
  <c r="H309"/>
  <c r="H313"/>
  <c r="H317"/>
  <c r="H318"/>
  <c r="H320"/>
  <c r="H321"/>
  <c r="H325"/>
  <c r="H328"/>
  <c r="H337"/>
  <c r="H344"/>
  <c r="H348"/>
  <c r="H351"/>
  <c r="H353"/>
  <c r="H356"/>
  <c r="H360"/>
  <c r="H361"/>
  <c r="H364"/>
  <c r="H365"/>
  <c r="H367"/>
  <c r="H368"/>
  <c r="H369"/>
  <c r="H372"/>
  <c r="H373"/>
  <c r="H375"/>
  <c r="H376"/>
  <c r="H377"/>
  <c r="H380"/>
  <c r="H381"/>
  <c r="H383"/>
  <c r="H384"/>
  <c r="H385"/>
  <c r="H388"/>
  <c r="H389"/>
  <c r="H391"/>
  <c r="H392"/>
  <c r="H393"/>
  <c r="H396"/>
  <c r="H397"/>
  <c r="H399"/>
  <c r="H400"/>
  <c r="H401"/>
  <c r="H404"/>
  <c r="H406"/>
  <c r="H407"/>
  <c r="H408"/>
  <c r="H19"/>
  <c r="H410"/>
  <c r="H412"/>
  <c r="H413"/>
  <c r="H414"/>
  <c r="H417"/>
  <c r="H418"/>
  <c r="H420"/>
  <c r="H421"/>
  <c r="H422"/>
  <c r="H423"/>
  <c r="H424"/>
  <c r="H426"/>
  <c r="H427"/>
  <c r="H428"/>
  <c r="H429"/>
  <c r="H430"/>
  <c r="H431"/>
  <c r="H432"/>
  <c r="H20"/>
  <c r="H433"/>
  <c r="H434"/>
  <c r="H435"/>
  <c r="H436"/>
  <c r="H438"/>
  <c r="H439"/>
  <c r="H21"/>
  <c r="H22"/>
  <c r="H23"/>
  <c r="H440"/>
  <c r="H24"/>
  <c r="H25"/>
  <c r="H441"/>
  <c r="H442"/>
  <c r="H26"/>
  <c r="H27"/>
  <c r="H28"/>
  <c r="H443"/>
  <c r="H444"/>
  <c r="H29"/>
  <c r="H445"/>
  <c r="H30"/>
  <c r="H31"/>
  <c r="H32"/>
  <c r="H447"/>
  <c r="H448"/>
  <c r="H449"/>
  <c r="H450"/>
  <c r="H451"/>
  <c r="H452"/>
  <c r="H454"/>
  <c r="H33"/>
  <c r="H34"/>
  <c r="H36"/>
  <c r="H37"/>
  <c r="H38"/>
  <c r="H457"/>
  <c r="H39"/>
  <c r="H40"/>
  <c r="H41"/>
  <c r="H458"/>
  <c r="H43"/>
  <c r="H44"/>
  <c r="H45"/>
  <c r="H46"/>
  <c r="H47"/>
  <c r="H48"/>
  <c r="H459"/>
  <c r="H49"/>
  <c r="H52"/>
  <c r="H50"/>
  <c r="H56"/>
  <c r="H54"/>
  <c r="H55"/>
  <c r="H57"/>
  <c r="H58"/>
  <c r="H59"/>
  <c r="H61"/>
  <c r="H62"/>
  <c r="H63"/>
  <c r="H64"/>
  <c r="H65"/>
  <c r="H66"/>
  <c r="H67"/>
  <c r="H68"/>
  <c r="H69"/>
  <c r="H70"/>
  <c r="H72"/>
  <c r="H74"/>
  <c r="H77"/>
  <c r="H78"/>
  <c r="H79"/>
  <c r="H84"/>
  <c r="H51"/>
  <c r="L294" l="1"/>
  <c r="K294" s="1"/>
  <c r="L331"/>
  <c r="K331" s="1"/>
  <c r="E194" i="2"/>
  <c r="L289" i="4"/>
  <c r="K289" s="1"/>
  <c r="L293"/>
  <c r="K293" s="1"/>
  <c r="L74"/>
  <c r="K74" s="1"/>
  <c r="L35"/>
  <c r="K35" s="1"/>
  <c r="L126"/>
  <c r="K126" s="1"/>
  <c r="L111"/>
  <c r="K111" s="1"/>
  <c r="L353"/>
  <c r="K353" s="1"/>
  <c r="L397"/>
  <c r="K397" s="1"/>
  <c r="L270"/>
  <c r="K270" s="1"/>
  <c r="L137"/>
  <c r="K137" s="1"/>
  <c r="L186"/>
  <c r="K186" s="1"/>
  <c r="L450"/>
  <c r="K450" s="1"/>
  <c r="E230" i="2"/>
  <c r="L125" i="4"/>
  <c r="K125" s="1"/>
  <c r="L73"/>
  <c r="K73" s="1"/>
  <c r="L237"/>
  <c r="K237" s="1"/>
  <c r="L438"/>
  <c r="K438" s="1"/>
  <c r="L77"/>
  <c r="K77" s="1"/>
  <c r="L117"/>
  <c r="K117" s="1"/>
  <c r="L52"/>
  <c r="K52" s="1"/>
  <c r="E278" i="2"/>
  <c r="L56" i="4"/>
  <c r="K56" s="1"/>
  <c r="L69"/>
  <c r="K69" s="1"/>
  <c r="E37" i="2"/>
  <c r="L365" i="4"/>
  <c r="K365" s="1"/>
  <c r="E59" i="2"/>
  <c r="L243" i="4"/>
  <c r="K243" s="1"/>
  <c r="E448" i="2"/>
  <c r="L378" i="4"/>
  <c r="K378" s="1"/>
  <c r="L136"/>
  <c r="K136" s="1"/>
  <c r="L148"/>
  <c r="K148" s="1"/>
  <c r="L115"/>
  <c r="K115" s="1"/>
  <c r="E290" i="2"/>
  <c r="L129" i="4"/>
  <c r="K129" s="1"/>
  <c r="L286"/>
  <c r="K286" s="1"/>
  <c r="L448"/>
  <c r="K448" s="1"/>
  <c r="E106" i="2"/>
  <c r="L90" i="4"/>
  <c r="K90" s="1"/>
  <c r="E25" i="2"/>
  <c r="E10"/>
  <c r="L455" i="4"/>
  <c r="K455" s="1"/>
  <c r="L345"/>
  <c r="K345" s="1"/>
  <c r="E101" i="2"/>
  <c r="L239" i="4"/>
  <c r="K239" s="1"/>
  <c r="L200"/>
  <c r="K200" s="1"/>
  <c r="L387"/>
  <c r="K387" s="1"/>
  <c r="L149"/>
  <c r="K149" s="1"/>
  <c r="L391"/>
  <c r="K391" s="1"/>
  <c r="L417"/>
  <c r="K417" s="1"/>
  <c r="E104" i="2"/>
  <c r="E370"/>
  <c r="E248"/>
  <c r="L402" i="4"/>
  <c r="K402" s="1"/>
  <c r="L191"/>
  <c r="K191" s="1"/>
  <c r="E188" i="2"/>
  <c r="L257" i="4"/>
  <c r="K257" s="1"/>
  <c r="L65"/>
  <c r="K65" s="1"/>
  <c r="L68"/>
  <c r="K68" s="1"/>
  <c r="L34"/>
  <c r="K34" s="1"/>
  <c r="L24"/>
  <c r="K24" s="1"/>
  <c r="E303" i="2"/>
  <c r="L460" i="4"/>
  <c r="K460" s="1"/>
  <c r="L441"/>
  <c r="K441" s="1"/>
  <c r="L383"/>
  <c r="K383" s="1"/>
  <c r="L252"/>
  <c r="K252" s="1"/>
  <c r="L386"/>
  <c r="K386" s="1"/>
  <c r="L335"/>
  <c r="K335" s="1"/>
  <c r="L432"/>
  <c r="K432" s="1"/>
  <c r="L94"/>
  <c r="K94" s="1"/>
  <c r="L33"/>
  <c r="K33" s="1"/>
  <c r="L357"/>
  <c r="K357" s="1"/>
  <c r="L196"/>
  <c r="K196" s="1"/>
  <c r="L461"/>
  <c r="K461" s="1"/>
  <c r="E67" i="2"/>
  <c r="E204"/>
  <c r="L283" i="4"/>
  <c r="K283" s="1"/>
  <c r="L433"/>
  <c r="K433" s="1"/>
  <c r="E423" i="2"/>
  <c r="E308"/>
  <c r="L380" i="4"/>
  <c r="K380" s="1"/>
  <c r="L140"/>
  <c r="K140" s="1"/>
  <c r="L269"/>
  <c r="K269" s="1"/>
  <c r="L398"/>
  <c r="K398" s="1"/>
  <c r="L309"/>
  <c r="K309" s="1"/>
  <c r="L211"/>
  <c r="K211" s="1"/>
  <c r="L248"/>
  <c r="K248" s="1"/>
  <c r="L116"/>
  <c r="K116" s="1"/>
  <c r="L23"/>
  <c r="K23" s="1"/>
  <c r="L72"/>
  <c r="K72" s="1"/>
  <c r="L195"/>
  <c r="K195" s="1"/>
  <c r="E235" i="2"/>
  <c r="E27"/>
  <c r="E305"/>
  <c r="L340" i="4"/>
  <c r="K340" s="1"/>
  <c r="E270" i="2"/>
  <c r="E176"/>
  <c r="L114" i="4"/>
  <c r="K114" s="1"/>
  <c r="E363" i="2"/>
  <c r="E72"/>
  <c r="L98" i="4"/>
  <c r="K98" s="1"/>
  <c r="E175" i="2"/>
  <c r="E437"/>
  <c r="L124" i="4"/>
  <c r="K124" s="1"/>
  <c r="E388" i="2"/>
  <c r="E7"/>
  <c r="L276" i="4"/>
  <c r="K276" s="1"/>
  <c r="E191" i="2"/>
  <c r="E220"/>
  <c r="L107" i="4"/>
  <c r="K107" s="1"/>
  <c r="E170" i="2"/>
  <c r="E439"/>
  <c r="E148"/>
  <c r="E312"/>
  <c r="E446"/>
  <c r="E260"/>
  <c r="L106" i="4"/>
  <c r="K106" s="1"/>
  <c r="E49" i="2"/>
  <c r="E398"/>
  <c r="E434"/>
  <c r="E442"/>
  <c r="E282"/>
  <c r="L89" i="4"/>
  <c r="K89" s="1"/>
  <c r="L145"/>
  <c r="K145" s="1"/>
  <c r="E56" i="2"/>
  <c r="L88" i="4"/>
  <c r="K88" s="1"/>
  <c r="L152"/>
  <c r="K152" s="1"/>
  <c r="E187" i="2"/>
  <c r="L67" i="4"/>
  <c r="K67" s="1"/>
  <c r="L51"/>
  <c r="K51" s="1"/>
  <c r="E32" i="2"/>
  <c r="L396" i="4"/>
  <c r="K396" s="1"/>
  <c r="E327" i="2"/>
  <c r="L44" i="4"/>
  <c r="K44" s="1"/>
  <c r="E46" i="2"/>
  <c r="H125" i="4"/>
  <c r="H93"/>
  <c r="I318"/>
  <c r="I262"/>
  <c r="I238"/>
  <c r="I227"/>
  <c r="I219"/>
  <c r="I125"/>
  <c r="I93"/>
  <c r="H419"/>
  <c r="H405"/>
  <c r="H398"/>
  <c r="H390"/>
  <c r="H382"/>
  <c r="H374"/>
  <c r="H366"/>
  <c r="H358"/>
  <c r="H342"/>
  <c r="H319"/>
  <c r="H311"/>
  <c r="H303"/>
  <c r="H279"/>
  <c r="H271"/>
  <c r="H263"/>
  <c r="H255"/>
  <c r="H247"/>
  <c r="H239"/>
  <c r="H16"/>
  <c r="H228"/>
  <c r="H220"/>
  <c r="H133"/>
  <c r="H117"/>
  <c r="H108"/>
  <c r="I419"/>
  <c r="I405"/>
  <c r="I398"/>
  <c r="I390"/>
  <c r="I382"/>
  <c r="I374"/>
  <c r="I366"/>
  <c r="I358"/>
  <c r="I342"/>
  <c r="I133"/>
  <c r="I117"/>
  <c r="H75"/>
  <c r="H126"/>
  <c r="H94"/>
  <c r="H86"/>
  <c r="I75"/>
  <c r="I297"/>
  <c r="I126"/>
  <c r="I94"/>
  <c r="I86"/>
  <c r="H76"/>
  <c r="H314"/>
  <c r="H298"/>
  <c r="H215"/>
  <c r="I76"/>
  <c r="I314"/>
  <c r="I298"/>
  <c r="I127"/>
  <c r="I119"/>
  <c r="H415"/>
  <c r="H18"/>
  <c r="H402"/>
  <c r="H394"/>
  <c r="H386"/>
  <c r="H378"/>
  <c r="H370"/>
  <c r="H362"/>
  <c r="H354"/>
  <c r="H338"/>
  <c r="H307"/>
  <c r="H291"/>
  <c r="H283"/>
  <c r="H259"/>
  <c r="H251"/>
  <c r="H243"/>
  <c r="H232"/>
  <c r="H216"/>
  <c r="I415"/>
  <c r="I18"/>
  <c r="I402"/>
  <c r="I394"/>
  <c r="I386"/>
  <c r="I378"/>
  <c r="I370"/>
  <c r="I362"/>
  <c r="I354"/>
  <c r="I338"/>
  <c r="I307"/>
  <c r="I291"/>
  <c r="I283"/>
  <c r="I259"/>
  <c r="I251"/>
  <c r="I243"/>
  <c r="I232"/>
  <c r="I216"/>
  <c r="H416"/>
  <c r="H409"/>
  <c r="H403"/>
  <c r="H395"/>
  <c r="H387"/>
  <c r="H379"/>
  <c r="H371"/>
  <c r="H347"/>
  <c r="H332"/>
  <c r="H324"/>
  <c r="H316"/>
  <c r="H308"/>
  <c r="H300"/>
  <c r="H292"/>
  <c r="H284"/>
  <c r="H276"/>
  <c r="H268"/>
  <c r="H244"/>
  <c r="H13"/>
  <c r="H217"/>
  <c r="H109"/>
  <c r="I416"/>
  <c r="I409"/>
  <c r="I403"/>
  <c r="I395"/>
  <c r="I387"/>
  <c r="I379"/>
  <c r="I371"/>
  <c r="I347"/>
  <c r="I332"/>
  <c r="I324"/>
  <c r="I316"/>
  <c r="I308"/>
  <c r="I300"/>
  <c r="I292"/>
  <c r="I284"/>
  <c r="I276"/>
  <c r="I268"/>
  <c r="I244"/>
  <c r="I13"/>
  <c r="I217"/>
  <c r="I87"/>
  <c r="H207"/>
  <c r="H42"/>
  <c r="H143"/>
  <c r="H237"/>
  <c r="I145"/>
  <c r="I245"/>
  <c r="I143"/>
  <c r="I237"/>
  <c r="H185"/>
  <c r="H334"/>
  <c r="H174"/>
  <c r="H310"/>
  <c r="H158"/>
  <c r="H270"/>
  <c r="I162"/>
  <c r="I278"/>
  <c r="H203"/>
  <c r="H453"/>
  <c r="H186"/>
  <c r="H335"/>
  <c r="H180"/>
  <c r="H327"/>
  <c r="H200"/>
  <c r="H359"/>
  <c r="H192"/>
  <c r="H343"/>
  <c r="H187"/>
  <c r="H336"/>
  <c r="H175"/>
  <c r="H312"/>
  <c r="H153"/>
  <c r="H264"/>
  <c r="H136"/>
  <c r="H221"/>
  <c r="I202"/>
  <c r="I446"/>
  <c r="I200"/>
  <c r="I359"/>
  <c r="I192"/>
  <c r="I343"/>
  <c r="I187"/>
  <c r="I336"/>
  <c r="I175"/>
  <c r="I312"/>
  <c r="I153"/>
  <c r="I264"/>
  <c r="I136"/>
  <c r="I221"/>
  <c r="H122"/>
  <c r="H113"/>
  <c r="H103"/>
  <c r="H95"/>
  <c r="H89"/>
  <c r="I122"/>
  <c r="I113"/>
  <c r="I89"/>
  <c r="H209"/>
  <c r="H460"/>
  <c r="H190"/>
  <c r="H340"/>
  <c r="H161"/>
  <c r="H277"/>
  <c r="H157"/>
  <c r="H269"/>
  <c r="I207"/>
  <c r="I42"/>
  <c r="I167"/>
  <c r="I293"/>
  <c r="H191"/>
  <c r="H341"/>
  <c r="H146"/>
  <c r="H246"/>
  <c r="H140"/>
  <c r="H15"/>
  <c r="I195"/>
  <c r="I349"/>
  <c r="I179"/>
  <c r="I326"/>
  <c r="I172"/>
  <c r="I302"/>
  <c r="I168"/>
  <c r="I294"/>
  <c r="I149"/>
  <c r="I254"/>
  <c r="I146"/>
  <c r="I246"/>
  <c r="I140"/>
  <c r="I15"/>
  <c r="H165"/>
  <c r="H287"/>
  <c r="I203"/>
  <c r="I453"/>
  <c r="I186"/>
  <c r="I335"/>
  <c r="I180"/>
  <c r="I327"/>
  <c r="H202"/>
  <c r="H446"/>
  <c r="H210"/>
  <c r="H60"/>
  <c r="H208"/>
  <c r="H53"/>
  <c r="H204"/>
  <c r="H455"/>
  <c r="H197"/>
  <c r="H352"/>
  <c r="H181"/>
  <c r="H329"/>
  <c r="H289"/>
  <c r="H159"/>
  <c r="H273"/>
  <c r="H154"/>
  <c r="H265"/>
  <c r="H150"/>
  <c r="H257"/>
  <c r="H144"/>
  <c r="H241"/>
  <c r="H233"/>
  <c r="H137"/>
  <c r="H222"/>
  <c r="H135"/>
  <c r="H214"/>
  <c r="I210"/>
  <c r="I60"/>
  <c r="I208"/>
  <c r="I53"/>
  <c r="I204"/>
  <c r="I455"/>
  <c r="I197"/>
  <c r="I352"/>
  <c r="I181"/>
  <c r="I329"/>
  <c r="I289"/>
  <c r="I159"/>
  <c r="I273"/>
  <c r="I154"/>
  <c r="I265"/>
  <c r="I150"/>
  <c r="I257"/>
  <c r="I144"/>
  <c r="I241"/>
  <c r="I233"/>
  <c r="I137"/>
  <c r="I222"/>
  <c r="I135"/>
  <c r="I214"/>
  <c r="H129"/>
  <c r="H114"/>
  <c r="H96"/>
  <c r="I129"/>
  <c r="I114"/>
  <c r="I96"/>
  <c r="I171"/>
  <c r="I301"/>
  <c r="H206"/>
  <c r="H456"/>
  <c r="H11"/>
  <c r="H425"/>
  <c r="H199"/>
  <c r="H357"/>
  <c r="I206"/>
  <c r="I456"/>
  <c r="I199"/>
  <c r="I357"/>
  <c r="I191"/>
  <c r="I341"/>
  <c r="I185"/>
  <c r="I334"/>
  <c r="I174"/>
  <c r="I310"/>
  <c r="I164"/>
  <c r="I286"/>
  <c r="I158"/>
  <c r="I270"/>
  <c r="H169"/>
  <c r="H295"/>
  <c r="I10"/>
  <c r="I411"/>
  <c r="I196"/>
  <c r="I350"/>
  <c r="I169"/>
  <c r="I295"/>
  <c r="I165"/>
  <c r="I287"/>
  <c r="H193"/>
  <c r="H345"/>
  <c r="H188"/>
  <c r="H182"/>
  <c r="H330"/>
  <c r="H177"/>
  <c r="H322"/>
  <c r="H173"/>
  <c r="H306"/>
  <c r="H166"/>
  <c r="H290"/>
  <c r="H163"/>
  <c r="H282"/>
  <c r="H155"/>
  <c r="H266"/>
  <c r="H151"/>
  <c r="H258"/>
  <c r="H147"/>
  <c r="H250"/>
  <c r="I193"/>
  <c r="I345"/>
  <c r="I188"/>
  <c r="I182"/>
  <c r="I330"/>
  <c r="I177"/>
  <c r="I322"/>
  <c r="I173"/>
  <c r="I306"/>
  <c r="I166"/>
  <c r="I290"/>
  <c r="I163"/>
  <c r="I282"/>
  <c r="I155"/>
  <c r="I266"/>
  <c r="I151"/>
  <c r="I258"/>
  <c r="I147"/>
  <c r="I250"/>
  <c r="I91"/>
  <c r="H171"/>
  <c r="H301"/>
  <c r="H167"/>
  <c r="H293"/>
  <c r="I161"/>
  <c r="I277"/>
  <c r="I157"/>
  <c r="I269"/>
  <c r="H195"/>
  <c r="H349"/>
  <c r="H179"/>
  <c r="H326"/>
  <c r="H172"/>
  <c r="H302"/>
  <c r="H164"/>
  <c r="H286"/>
  <c r="H162"/>
  <c r="H278"/>
  <c r="H149"/>
  <c r="H254"/>
  <c r="I11"/>
  <c r="I425"/>
  <c r="H12"/>
  <c r="H437"/>
  <c r="H194"/>
  <c r="H346"/>
  <c r="H183"/>
  <c r="H331"/>
  <c r="H178"/>
  <c r="H323"/>
  <c r="H176"/>
  <c r="H315"/>
  <c r="H170"/>
  <c r="H299"/>
  <c r="H160"/>
  <c r="H275"/>
  <c r="H156"/>
  <c r="H267"/>
  <c r="H141"/>
  <c r="H235"/>
  <c r="H138"/>
  <c r="H224"/>
  <c r="I12"/>
  <c r="I437"/>
  <c r="I194"/>
  <c r="I346"/>
  <c r="I183"/>
  <c r="I331"/>
  <c r="I178"/>
  <c r="I323"/>
  <c r="I176"/>
  <c r="I315"/>
  <c r="I170"/>
  <c r="I299"/>
  <c r="I160"/>
  <c r="I275"/>
  <c r="I156"/>
  <c r="I267"/>
  <c r="I141"/>
  <c r="I235"/>
  <c r="I138"/>
  <c r="I224"/>
  <c r="H130"/>
  <c r="H123"/>
  <c r="H120"/>
  <c r="H101"/>
  <c r="H90"/>
  <c r="H85"/>
  <c r="I130"/>
  <c r="I123"/>
  <c r="I120"/>
  <c r="I101"/>
  <c r="I90"/>
  <c r="I85"/>
  <c r="H184"/>
  <c r="H333"/>
  <c r="H145"/>
  <c r="H245"/>
  <c r="I209"/>
  <c r="I460"/>
  <c r="I190"/>
  <c r="I340"/>
  <c r="I184"/>
  <c r="I333"/>
  <c r="H213"/>
  <c r="H212"/>
  <c r="H73"/>
  <c r="H168"/>
  <c r="H294"/>
  <c r="I213"/>
  <c r="I212"/>
  <c r="I73"/>
  <c r="H10"/>
  <c r="H411"/>
  <c r="H196"/>
  <c r="H350"/>
  <c r="H211"/>
  <c r="H71"/>
  <c r="H205"/>
  <c r="H35"/>
  <c r="H201"/>
  <c r="H363"/>
  <c r="H198"/>
  <c r="H355"/>
  <c r="H189"/>
  <c r="H339"/>
  <c r="H152"/>
  <c r="H260"/>
  <c r="H148"/>
  <c r="H252"/>
  <c r="H142"/>
  <c r="H236"/>
  <c r="H139"/>
  <c r="H225"/>
  <c r="I211"/>
  <c r="I71"/>
  <c r="I205"/>
  <c r="I35"/>
  <c r="I201"/>
  <c r="I363"/>
  <c r="I198"/>
  <c r="I355"/>
  <c r="I189"/>
  <c r="I339"/>
  <c r="I152"/>
  <c r="I260"/>
  <c r="I148"/>
  <c r="I252"/>
  <c r="I142"/>
  <c r="I236"/>
  <c r="I139"/>
  <c r="I225"/>
  <c r="H128"/>
  <c r="H121"/>
  <c r="H105"/>
  <c r="H97"/>
  <c r="I131"/>
  <c r="I128"/>
  <c r="I121"/>
  <c r="I109"/>
  <c r="I105"/>
  <c r="I97"/>
  <c r="G78"/>
  <c r="E78"/>
  <c r="F315" i="2" l="1"/>
  <c r="H315" l="1"/>
  <c r="L390" i="4" s="1"/>
  <c r="K390" s="1"/>
  <c r="E315" i="2" l="1"/>
  <c r="L85" i="4"/>
  <c r="K85" s="1"/>
  <c r="G71"/>
  <c r="G72"/>
  <c r="G73"/>
  <c r="G74"/>
  <c r="G75"/>
  <c r="G76"/>
  <c r="G77"/>
  <c r="E72"/>
  <c r="E73"/>
  <c r="E74"/>
  <c r="E75"/>
  <c r="E76"/>
  <c r="E77"/>
  <c r="E84"/>
  <c r="G10" l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11" i="7"/>
  <c r="E410"/>
  <c r="E281"/>
  <c r="M161" i="4" l="1"/>
  <c r="N161"/>
  <c r="I159" i="2" l="1"/>
  <c r="I36"/>
  <c r="I325"/>
  <c r="I332"/>
  <c r="I96"/>
  <c r="I432"/>
  <c r="I255"/>
  <c r="I289"/>
  <c r="I273"/>
  <c r="I383"/>
  <c r="I307"/>
  <c r="I115"/>
  <c r="I117"/>
  <c r="I350"/>
  <c r="I149"/>
  <c r="I401"/>
  <c r="I397"/>
  <c r="I143"/>
  <c r="I301"/>
  <c r="I419"/>
  <c r="U124" i="10"/>
  <c r="I203" i="2" l="1"/>
  <c r="I314"/>
  <c r="I227"/>
  <c r="I217"/>
  <c r="I224"/>
  <c r="I443"/>
  <c r="I251"/>
  <c r="I384"/>
  <c r="I343"/>
  <c r="I48"/>
  <c r="I54"/>
  <c r="I43"/>
  <c r="I232"/>
  <c r="I294"/>
  <c r="I103"/>
  <c r="I152"/>
  <c r="I201"/>
  <c r="I326"/>
  <c r="I202"/>
  <c r="I92"/>
  <c r="I243"/>
  <c r="I330"/>
  <c r="I77"/>
  <c r="I81"/>
  <c r="I426"/>
  <c r="I107"/>
  <c r="I75"/>
  <c r="I173"/>
  <c r="I222"/>
  <c r="I17"/>
  <c r="I371"/>
  <c r="I52"/>
  <c r="I74"/>
  <c r="I341"/>
  <c r="I78"/>
  <c r="I65"/>
  <c r="I322"/>
  <c r="I310"/>
  <c r="I361"/>
  <c r="I124"/>
  <c r="I8"/>
  <c r="I47"/>
  <c r="I405"/>
  <c r="I423"/>
  <c r="I287"/>
  <c r="I303"/>
  <c r="I438"/>
  <c r="I128"/>
  <c r="I161"/>
  <c r="I379"/>
  <c r="I387"/>
  <c r="I295"/>
  <c r="I365"/>
  <c r="I283"/>
  <c r="I138"/>
  <c r="I364"/>
  <c r="I24"/>
  <c r="I267"/>
  <c r="I348"/>
  <c r="I182"/>
  <c r="I245"/>
  <c r="I95"/>
  <c r="I408"/>
  <c r="I27"/>
  <c r="I158"/>
  <c r="I171"/>
  <c r="I430"/>
  <c r="I240"/>
  <c r="I263"/>
  <c r="I327"/>
  <c r="I97"/>
  <c r="I279"/>
  <c r="I257"/>
  <c r="I414"/>
  <c r="I15"/>
  <c r="I284"/>
  <c r="I358"/>
  <c r="I242"/>
  <c r="I300"/>
  <c r="I353"/>
  <c r="I135"/>
  <c r="I416"/>
  <c r="I34"/>
  <c r="I244"/>
  <c r="I264"/>
  <c r="I313"/>
  <c r="I381"/>
  <c r="I246"/>
  <c r="I349"/>
  <c r="I94"/>
  <c r="I192"/>
  <c r="I40"/>
  <c r="I239"/>
  <c r="I369"/>
  <c r="I398"/>
  <c r="I277"/>
  <c r="I120"/>
  <c r="I178"/>
  <c r="I302"/>
  <c r="I424"/>
  <c r="I373"/>
  <c r="I80"/>
  <c r="I356"/>
  <c r="I119"/>
  <c r="I145"/>
  <c r="I406"/>
  <c r="I226"/>
  <c r="I344"/>
  <c r="I448"/>
  <c r="I129"/>
  <c r="I329"/>
  <c r="I392"/>
  <c r="I125"/>
  <c r="I12"/>
  <c r="I111"/>
  <c r="I372"/>
  <c r="I177"/>
  <c r="I213"/>
  <c r="I366"/>
  <c r="I229"/>
  <c r="I340"/>
  <c r="I331"/>
  <c r="I429"/>
  <c r="I290"/>
  <c r="I156"/>
  <c r="I165"/>
  <c r="I337"/>
  <c r="I100"/>
  <c r="I238"/>
  <c r="I146"/>
  <c r="I18"/>
  <c r="I425"/>
  <c r="I259"/>
  <c r="I32"/>
  <c r="I377"/>
  <c r="I207"/>
  <c r="I46"/>
  <c r="I130"/>
  <c r="I380"/>
  <c r="I454"/>
  <c r="I291"/>
  <c r="I328"/>
  <c r="I61"/>
  <c r="I275"/>
  <c r="I417"/>
  <c r="I63"/>
  <c r="I20"/>
  <c r="I436"/>
  <c r="I347"/>
  <c r="I163"/>
  <c r="I271"/>
  <c r="I336"/>
  <c r="I317"/>
  <c r="I86"/>
  <c r="I235"/>
  <c r="I440"/>
  <c r="I87"/>
  <c r="I355"/>
  <c r="I136"/>
  <c r="I428"/>
  <c r="I367"/>
  <c r="I346"/>
  <c r="I41"/>
  <c r="I30"/>
  <c r="I292"/>
  <c r="I212"/>
  <c r="I286"/>
  <c r="I415"/>
  <c r="I210"/>
  <c r="I298"/>
  <c r="I444"/>
  <c r="I57"/>
  <c r="I98"/>
  <c r="I112"/>
  <c r="I186"/>
  <c r="I403"/>
  <c r="I59"/>
  <c r="I410"/>
  <c r="I93"/>
  <c r="I345"/>
  <c r="I11"/>
  <c r="I402"/>
  <c r="I412"/>
  <c r="I134"/>
  <c r="I121"/>
  <c r="I215"/>
  <c r="I73"/>
  <c r="I445"/>
  <c r="I79"/>
  <c r="I299"/>
  <c r="I157"/>
  <c r="I334"/>
  <c r="I189"/>
  <c r="I5"/>
  <c r="I269"/>
  <c r="I33"/>
  <c r="I338"/>
  <c r="I449"/>
  <c r="I386"/>
  <c r="I218"/>
  <c r="I231"/>
  <c r="I211"/>
  <c r="I150"/>
  <c r="I280"/>
  <c r="I285"/>
  <c r="I42"/>
  <c r="I333"/>
  <c r="I223"/>
  <c r="I318"/>
  <c r="I21"/>
  <c r="I155"/>
  <c r="I391"/>
  <c r="I184"/>
  <c r="I16"/>
  <c r="I288"/>
  <c r="I199"/>
  <c r="I53"/>
  <c r="I50"/>
  <c r="I281"/>
  <c r="I190"/>
  <c r="I116"/>
  <c r="I71"/>
  <c r="I351"/>
  <c r="I389"/>
  <c r="I241"/>
  <c r="I339"/>
  <c r="I64"/>
  <c r="I352"/>
  <c r="I198"/>
  <c r="I411"/>
  <c r="I362"/>
  <c r="I193"/>
  <c r="I418"/>
  <c r="I137"/>
  <c r="I200"/>
  <c r="I122"/>
  <c r="I441"/>
  <c r="I357"/>
  <c r="I260"/>
  <c r="I151"/>
  <c r="I88"/>
  <c r="I110"/>
  <c r="I99"/>
  <c r="I368"/>
  <c r="I60"/>
  <c r="I297"/>
  <c r="I91"/>
  <c r="I450"/>
  <c r="I214"/>
  <c r="I319"/>
  <c r="I10"/>
  <c r="I56"/>
  <c r="I9"/>
  <c r="I22"/>
  <c r="I131"/>
  <c r="I133"/>
  <c r="I216"/>
  <c r="I25"/>
  <c r="I209"/>
  <c r="I359"/>
  <c r="I311"/>
  <c r="I175"/>
  <c r="I85"/>
  <c r="I39"/>
  <c r="I360"/>
  <c r="I254"/>
  <c r="I197"/>
  <c r="I68"/>
  <c r="I19"/>
  <c r="I49"/>
  <c r="I400"/>
  <c r="I72"/>
  <c r="I7"/>
  <c r="I188"/>
  <c r="I308"/>
  <c r="I261"/>
  <c r="I431"/>
  <c r="I420"/>
  <c r="I164"/>
  <c r="I194"/>
  <c r="I144"/>
  <c r="I26"/>
  <c r="I70"/>
  <c r="I31"/>
  <c r="I174"/>
  <c r="I378"/>
  <c r="I250"/>
  <c r="I421"/>
  <c r="I228"/>
  <c r="I396"/>
  <c r="I407"/>
  <c r="I236"/>
  <c r="I335"/>
  <c r="I363"/>
  <c r="I442"/>
  <c r="I90"/>
  <c r="I55"/>
  <c r="I38"/>
  <c r="I102"/>
  <c r="I187"/>
  <c r="I437"/>
  <c r="I127"/>
  <c r="I45"/>
  <c r="I370"/>
  <c r="I118"/>
  <c r="I113"/>
  <c r="I62"/>
  <c r="I37"/>
  <c r="I434"/>
  <c r="I154"/>
  <c r="I196"/>
  <c r="I82"/>
  <c r="I374"/>
  <c r="I114"/>
  <c r="I427"/>
  <c r="I388"/>
  <c r="I176"/>
  <c r="I123"/>
  <c r="I219"/>
  <c r="I51"/>
  <c r="I168"/>
  <c r="I258"/>
  <c r="I439"/>
  <c r="I248"/>
  <c r="I385"/>
  <c r="I390"/>
  <c r="I13"/>
  <c r="I126"/>
  <c r="I170"/>
  <c r="I225"/>
  <c r="I109"/>
  <c r="I179"/>
  <c r="I132"/>
  <c r="I270"/>
  <c r="I316"/>
  <c r="I435"/>
  <c r="I67"/>
  <c r="I89"/>
  <c r="I447"/>
  <c r="I376"/>
  <c r="I162"/>
  <c r="I409"/>
  <c r="I181"/>
  <c r="I204"/>
  <c r="I141"/>
  <c r="I265"/>
  <c r="I413"/>
  <c r="I272"/>
  <c r="I140"/>
  <c r="I160"/>
  <c r="I183"/>
  <c r="I375"/>
  <c r="I382"/>
  <c r="I433"/>
  <c r="I142"/>
  <c r="I309"/>
  <c r="I320"/>
  <c r="I14"/>
  <c r="I262"/>
  <c r="I395"/>
  <c r="I354"/>
  <c r="I249"/>
  <c r="I252"/>
  <c r="I446"/>
  <c r="I101"/>
  <c r="I172"/>
  <c r="I108"/>
  <c r="I453"/>
  <c r="I256"/>
  <c r="I312"/>
  <c r="I69"/>
  <c r="I324"/>
  <c r="I106"/>
  <c r="I237"/>
  <c r="I83"/>
  <c r="I278"/>
  <c r="I44"/>
  <c r="I148"/>
  <c r="I29"/>
  <c r="I208"/>
  <c r="I234"/>
  <c r="I321"/>
  <c r="I253"/>
  <c r="I342"/>
  <c r="I296"/>
  <c r="I266"/>
  <c r="I205"/>
  <c r="I268"/>
  <c r="I147"/>
  <c r="I84"/>
  <c r="I247"/>
  <c r="I105"/>
  <c r="I305"/>
  <c r="I404"/>
  <c r="I167"/>
  <c r="I220"/>
  <c r="I169"/>
  <c r="I28"/>
  <c r="I195"/>
  <c r="I304"/>
  <c r="I166"/>
  <c r="I230"/>
  <c r="I35"/>
  <c r="I191"/>
  <c r="I399"/>
  <c r="I323"/>
  <c r="I221"/>
  <c r="I185"/>
  <c r="I153"/>
  <c r="I66"/>
  <c r="I139"/>
  <c r="I274"/>
  <c r="I306"/>
  <c r="I180"/>
  <c r="I104"/>
  <c r="I76"/>
  <c r="I6"/>
  <c r="I233"/>
  <c r="I393"/>
  <c r="I206"/>
  <c r="I422"/>
  <c r="I293"/>
  <c r="I58"/>
  <c r="I276"/>
  <c r="I282"/>
  <c r="I394"/>
  <c r="I23"/>
  <c r="M52" i="4" l="1"/>
  <c r="N52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l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N10"/>
  <c r="N11"/>
  <c r="N12"/>
  <c r="N13"/>
  <c r="N14"/>
  <c r="N15"/>
  <c r="N16"/>
  <c r="N17"/>
  <c r="N18"/>
  <c r="N19"/>
  <c r="N20"/>
  <c r="N58"/>
  <c r="N21"/>
  <c r="N22"/>
  <c r="N23"/>
  <c r="N24"/>
  <c r="N25"/>
  <c r="N59"/>
  <c r="N26"/>
  <c r="N27"/>
  <c r="N28"/>
  <c r="N29"/>
  <c r="N30"/>
  <c r="N31"/>
  <c r="N32"/>
  <c r="N33"/>
  <c r="N34"/>
  <c r="N35"/>
  <c r="N36"/>
  <c r="N37"/>
  <c r="N38"/>
  <c r="N60"/>
  <c r="N39"/>
  <c r="N40"/>
  <c r="N41"/>
  <c r="N42"/>
  <c r="N43"/>
  <c r="N44"/>
  <c r="N45"/>
  <c r="N46"/>
  <c r="N47"/>
  <c r="N48"/>
  <c r="N49"/>
  <c r="N61"/>
  <c r="N51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M10"/>
  <c r="M11"/>
  <c r="M12"/>
  <c r="M13"/>
  <c r="M14"/>
  <c r="M15"/>
  <c r="M16"/>
  <c r="M17"/>
  <c r="M18"/>
  <c r="M19"/>
  <c r="M20"/>
  <c r="M58"/>
  <c r="M21"/>
  <c r="M22"/>
  <c r="M23"/>
  <c r="M24"/>
  <c r="M25"/>
  <c r="M59"/>
  <c r="M26"/>
  <c r="M27"/>
  <c r="M28"/>
  <c r="M29"/>
  <c r="M30"/>
  <c r="M31"/>
  <c r="M32"/>
  <c r="M33"/>
  <c r="M34"/>
  <c r="M35"/>
  <c r="M36"/>
  <c r="M37"/>
  <c r="M38"/>
  <c r="M60"/>
  <c r="M39"/>
  <c r="M40"/>
  <c r="M41"/>
  <c r="M42"/>
  <c r="M43"/>
  <c r="M44"/>
  <c r="M45"/>
  <c r="M46"/>
  <c r="M47"/>
  <c r="M48"/>
  <c r="M49"/>
  <c r="M61"/>
  <c r="M51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B73" l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E9"/>
  <c r="G9"/>
  <c r="I9" l="1"/>
  <c r="I462" s="1"/>
  <c r="H9"/>
  <c r="H462" s="1"/>
  <c r="J9" l="1"/>
  <c r="J462" s="1"/>
  <c r="N9"/>
  <c r="N462"/>
  <c r="L9" l="1"/>
  <c r="L462" s="1"/>
  <c r="K9" l="1"/>
  <c r="K462" s="1"/>
  <c r="M9" l="1"/>
  <c r="M462" l="1"/>
  <c r="I315" i="2" l="1"/>
</calcChain>
</file>

<file path=xl/sharedStrings.xml><?xml version="1.0" encoding="utf-8"?>
<sst xmlns="http://schemas.openxmlformats.org/spreadsheetml/2006/main" count="3202" uniqueCount="598">
  <si>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</si>
  <si>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</si>
  <si>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</si>
  <si>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</si>
  <si>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</si>
  <si>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</si>
  <si>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</si>
  <si>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</si>
  <si>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</si>
  <si>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</si>
  <si>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</si>
  <si>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</si>
  <si>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</si>
  <si>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</si>
  <si>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</si>
  <si>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</si>
  <si>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</si>
  <si>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</si>
  <si>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</si>
  <si>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</si>
  <si>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</si>
  <si>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</si>
  <si>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</si>
  <si>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</si>
  <si>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</si>
  <si>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</si>
  <si>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</si>
  <si>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</si>
  <si>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</si>
  <si>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</si>
  <si>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</si>
  <si>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</si>
  <si>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</si>
  <si>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</si>
  <si>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</si>
  <si>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</si>
  <si>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</si>
  <si>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</si>
  <si>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</si>
  <si>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</si>
  <si>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</si>
  <si>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</si>
  <si>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</si>
  <si>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</si>
  <si>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</si>
  <si>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</si>
  <si>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</si>
  <si>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</si>
  <si>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</si>
  <si>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</si>
  <si>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</si>
  <si>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</si>
  <si>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</si>
  <si>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</si>
  <si>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</si>
  <si>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</si>
  <si>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</si>
  <si>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</si>
  <si>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</si>
  <si>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</si>
  <si>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</si>
  <si>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</si>
  <si>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</si>
  <si>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</si>
  <si>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</si>
  <si>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</si>
  <si>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</si>
  <si>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</si>
  <si>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</si>
  <si>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</si>
  <si>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</si>
  <si>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</si>
  <si>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</si>
  <si>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</si>
  <si>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</si>
  <si>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</si>
  <si>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</si>
  <si>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AMAURI GONCALO DA SILVA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</si>
  <si>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</si>
  <si>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</si>
  <si>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</si>
  <si>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</si>
  <si>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</si>
  <si>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</si>
  <si>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</si>
  <si>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</si>
  <si>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</si>
  <si>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</si>
  <si>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</si>
  <si>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</si>
  <si>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</si>
  <si>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</si>
  <si>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</si>
  <si>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</si>
  <si>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</si>
  <si>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</si>
  <si>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</si>
  <si>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</si>
  <si>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</si>
  <si>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</si>
  <si>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</si>
  <si>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</si>
  <si>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</si>
  <si>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</si>
  <si>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</si>
  <si>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</si>
  <si>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</si>
  <si>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</si>
  <si>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</si>
  <si>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</si>
  <si>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</si>
  <si>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</si>
  <si>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</si>
  <si>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</si>
  <si>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</si>
  <si>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</si>
  <si>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</si>
  <si>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</si>
  <si>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</si>
  <si>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</si>
  <si>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</si>
  <si>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</si>
  <si>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</si>
  <si>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</si>
  <si>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</si>
  <si>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</si>
  <si>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</si>
  <si>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</si>
  <si>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</si>
  <si>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</si>
  <si>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</si>
  <si>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</si>
  <si>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</si>
  <si>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</si>
  <si>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</si>
  <si>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</si>
  <si>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</si>
  <si>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</si>
  <si>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</si>
  <si>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</si>
  <si>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</si>
  <si>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</si>
  <si>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</si>
  <si>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</si>
  <si>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</si>
  <si>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</si>
  <si>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</si>
  <si>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</si>
  <si>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</si>
  <si>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</si>
  <si>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</si>
  <si>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</si>
  <si>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</si>
  <si>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</si>
  <si>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</si>
  <si>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</si>
  <si>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</si>
  <si>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</si>
  <si>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</si>
  <si>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</si>
  <si>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</si>
  <si>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</si>
  <si>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</si>
  <si>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</si>
  <si>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</si>
  <si>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</si>
  <si>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</si>
  <si>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</si>
  <si>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</si>
  <si>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</si>
  <si>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</si>
  <si>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</si>
  <si>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</si>
  <si>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</si>
  <si>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</si>
  <si>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</si>
  <si>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</si>
  <si>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</si>
  <si>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</si>
  <si>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</si>
  <si>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</si>
  <si>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</si>
  <si>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</si>
  <si>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</si>
  <si>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</si>
  <si>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</si>
  <si>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</si>
  <si>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</si>
  <si>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</si>
  <si>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</si>
  <si>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</si>
  <si>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</si>
  <si>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</si>
  <si>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</si>
  <si>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</si>
  <si>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</si>
  <si>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</si>
  <si>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</si>
  <si>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</si>
  <si>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</si>
  <si>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</si>
  <si>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</si>
  <si>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</si>
  <si>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</si>
  <si>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</si>
  <si>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</si>
  <si>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</si>
  <si>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</si>
  <si>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</si>
  <si>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</si>
  <si>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</si>
  <si>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</si>
  <si>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</si>
  <si>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</si>
  <si>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</si>
  <si>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</si>
  <si>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</si>
  <si>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</si>
  <si>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</si>
  <si>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</si>
  <si>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</si>
  <si>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</si>
  <si>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</si>
  <si>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</si>
  <si>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</si>
  <si>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</si>
  <si>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</si>
  <si>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</si>
  <si>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</si>
  <si>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</si>
  <si>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</si>
  <si>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</si>
  <si>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</si>
  <si>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</si>
  <si>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</si>
  <si>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</si>
  <si>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</si>
  <si>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</si>
  <si>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</si>
  <si>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</si>
  <si>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</si>
  <si>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</si>
  <si>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</si>
  <si>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</si>
  <si>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</si>
  <si>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</si>
  <si>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</si>
  <si>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</si>
  <si>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</si>
  <si>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</si>
  <si>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</si>
  <si>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</si>
  <si>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</si>
  <si>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</si>
  <si>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</si>
  <si>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</si>
  <si>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</si>
  <si>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</si>
  <si>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</si>
  <si>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</si>
  <si>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</si>
  <si>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</si>
  <si>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GENIVAL F DA SILVA JUNIOR</t>
  </si>
  <si>
    <t>EMANUELA AMELIA DE A  AGUIAR</t>
  </si>
  <si>
    <t>MAILTON NOBRE DE MEDEIROS</t>
  </si>
  <si>
    <t>DIEGO SCHMITH OLIVEIRA DE LIMA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</si>
  <si>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</si>
  <si>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</si>
  <si>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</si>
  <si>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</si>
  <si>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</si>
  <si>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</si>
  <si>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</si>
  <si>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</si>
  <si>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</si>
  <si>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</si>
  <si>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</si>
  <si>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</si>
  <si>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POLYANA BEZERRA SOUTO SANTOS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</si>
  <si>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</si>
  <si>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</si>
  <si>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</si>
  <si>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</si>
  <si>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</si>
  <si>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</si>
  <si>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</si>
  <si>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</si>
  <si>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</si>
  <si>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</si>
  <si>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</si>
  <si>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</si>
  <si>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</si>
  <si>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</si>
  <si>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</si>
  <si>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</si>
  <si>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</si>
  <si>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</si>
  <si>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</si>
  <si>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</si>
  <si>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MANUELA A DE SENA L VENTURA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</si>
  <si>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</si>
  <si>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</si>
  <si>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</si>
  <si>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</si>
  <si>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</si>
  <si>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</si>
  <si>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</si>
  <si>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</si>
  <si>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</si>
  <si>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</si>
  <si>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</si>
  <si>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</si>
  <si>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</si>
  <si>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</si>
  <si>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</si>
  <si>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</si>
  <si>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</si>
  <si>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</si>
  <si>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</si>
  <si>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</si>
  <si>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</si>
  <si>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</si>
  <si>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</si>
  <si>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</si>
  <si>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</si>
  <si>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</si>
  <si>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</si>
  <si>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</si>
  <si>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</si>
  <si>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</si>
  <si>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</si>
  <si>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</si>
  <si>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</si>
  <si>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</si>
  <si>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</si>
  <si>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</si>
  <si>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</si>
  <si>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</si>
  <si>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</si>
  <si>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</si>
  <si>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</si>
  <si>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</si>
  <si>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</si>
  <si>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</si>
  <si>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</si>
  <si>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</si>
  <si>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</si>
  <si>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</si>
  <si>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</si>
  <si>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</si>
  <si>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</si>
  <si>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</si>
  <si>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</si>
  <si>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</si>
  <si>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</si>
  <si>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</si>
  <si>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</si>
  <si>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</si>
  <si>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</si>
  <si>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</si>
  <si>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</si>
  <si>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</si>
  <si>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</si>
  <si>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</si>
  <si>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</si>
  <si>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</si>
  <si>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</si>
  <si>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</si>
  <si>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</si>
  <si>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</si>
  <si>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</si>
  <si>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</si>
  <si>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</si>
  <si>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</si>
  <si>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</si>
  <si>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</si>
  <si>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</si>
  <si>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</si>
  <si>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</si>
  <si>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</si>
  <si>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</si>
  <si>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</si>
  <si>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</si>
  <si>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</si>
  <si>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</si>
  <si>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</si>
  <si>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</si>
  <si>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</si>
  <si>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</si>
  <si>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</si>
  <si>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</si>
  <si>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</si>
  <si>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</si>
  <si>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</si>
  <si>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</si>
  <si>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</si>
  <si>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</si>
  <si>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</si>
  <si>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</si>
  <si>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</si>
  <si>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</si>
  <si>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</si>
  <si>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</si>
  <si>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</si>
  <si>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</si>
  <si>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</si>
  <si>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</si>
  <si>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</si>
  <si>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</si>
  <si>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</si>
  <si>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</si>
  <si>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</si>
  <si>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</si>
  <si>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</si>
  <si>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</si>
  <si>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</si>
  <si>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</si>
  <si>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</si>
  <si>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</si>
  <si>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</si>
  <si>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</si>
  <si>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</si>
  <si>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</si>
  <si>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</si>
  <si>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</si>
  <si>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</si>
  <si>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</si>
  <si>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</si>
  <si>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</si>
  <si>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</si>
  <si>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</si>
  <si>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</si>
  <si>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</si>
  <si>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</si>
  <si>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</si>
  <si>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</si>
  <si>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</si>
  <si>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</si>
  <si>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</si>
  <si>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</si>
  <si>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</si>
  <si>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</si>
  <si>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</si>
  <si>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</si>
  <si>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</si>
  <si>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</si>
  <si>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</si>
  <si>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</si>
  <si>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</si>
  <si>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</si>
  <si>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</si>
  <si>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</si>
  <si>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</si>
  <si>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</si>
  <si>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</si>
  <si>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</si>
  <si>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</si>
  <si>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</si>
  <si>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</si>
  <si>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</si>
  <si>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</si>
  <si>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</si>
  <si>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</si>
  <si>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</si>
  <si>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</si>
  <si>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</si>
  <si>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</si>
  <si>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</si>
  <si>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</si>
  <si>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</si>
  <si>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</si>
  <si>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</si>
  <si>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</si>
  <si>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</si>
  <si>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</si>
  <si>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</si>
  <si>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</si>
  <si>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</si>
  <si>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</si>
  <si>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</si>
  <si>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</si>
  <si>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</si>
  <si>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</si>
  <si>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</si>
  <si>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</si>
  <si>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</si>
  <si>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</si>
  <si>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</si>
  <si>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</si>
  <si>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</si>
  <si>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</si>
  <si>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</si>
  <si>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</si>
  <si>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</si>
  <si>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</si>
  <si>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</si>
  <si>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</si>
  <si>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</si>
  <si>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</si>
  <si>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</si>
  <si>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</si>
  <si>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</si>
  <si>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</si>
  <si>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</si>
  <si>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</si>
  <si>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</si>
  <si>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</si>
  <si>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</si>
  <si>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</si>
  <si>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</si>
  <si>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</si>
  <si>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</si>
  <si>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</si>
  <si>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</si>
  <si>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</si>
  <si>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</si>
  <si>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</si>
  <si>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</si>
  <si>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</si>
  <si>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</si>
  <si>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</si>
  <si>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</si>
  <si>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</si>
  <si>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</si>
  <si>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</si>
  <si>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</si>
  <si>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</si>
  <si>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</si>
  <si>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</si>
  <si>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</si>
  <si>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</si>
  <si>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</si>
  <si>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</si>
  <si>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</si>
  <si>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</si>
  <si>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SIMONE CARLA ALVES PEREIRA</t>
  </si>
  <si>
    <t>SARA MEDEIROS C CABRAL</t>
  </si>
  <si>
    <t>BETY ANNE DE A SENNA</t>
  </si>
  <si>
    <t>VICTOR ALEXANDER A VIEIRA</t>
  </si>
  <si>
    <t>ENG CIVIL</t>
  </si>
  <si>
    <t>EXQ</t>
  </si>
  <si>
    <t>ANTONIO LUIZ DOLIVEIRA AZEVEDO</t>
  </si>
  <si>
    <t>COORD ENG PROJ OBR</t>
  </si>
  <si>
    <t>THALES ETELVAN CABRAL OLIVEIRA</t>
  </si>
  <si>
    <t>CARLOS EDUARDO MIRANDA D SOUSA</t>
  </si>
  <si>
    <t>SUPERINT ENG PROJ OB</t>
  </si>
  <si>
    <t>SUPERINTENDENTE TECN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</si>
  <si>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</si>
  <si>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</si>
  <si>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</si>
  <si>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</si>
  <si>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</si>
  <si>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</si>
  <si>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BRUNA MARIA PIMENTEL DE MORAIS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</si>
  <si>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</si>
  <si>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</si>
  <si>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</si>
  <si>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</si>
  <si>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</si>
  <si>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</si>
  <si>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</si>
  <si>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</si>
  <si>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BIANCA DE CASTRO ALMEIDA</t>
  </si>
  <si>
    <t>ISIS RUANA PARENTE GONCALVES</t>
  </si>
  <si>
    <t>WASHINGTON LUIZ S DE L JUNIOR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</si>
  <si>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</si>
  <si>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</si>
  <si>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</si>
  <si>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</si>
  <si>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</si>
  <si>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</si>
  <si>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</si>
  <si>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</si>
  <si>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DANRLEY DE F BRAYNER METODIO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</si>
  <si>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</si>
  <si>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</si>
  <si>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</si>
  <si>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</si>
  <si>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</si>
  <si>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</si>
  <si>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ALBANITA LUCIANA DA SILVA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</si>
  <si>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</si>
  <si>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</si>
  <si>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</si>
  <si>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</si>
  <si>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</si>
  <si>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</si>
  <si>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</si>
  <si>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DESLIGADO</t>
  </si>
  <si>
    <t>VIGILANTE</t>
  </si>
  <si>
    <t>ANALISTA ASS.FARMACE</t>
  </si>
  <si>
    <t>TEC.ADM.FINANCAS I</t>
  </si>
  <si>
    <t>JOAO BOSCO GONCALVES DA SILVA</t>
  </si>
  <si>
    <t>RESUMO DA FOLHA DE NOVEMBRO/2024</t>
  </si>
  <si>
    <t>29.11.2024</t>
  </si>
  <si>
    <t>Processo : 00001 - CELETISTA/ESTAGIARIO     Período : 202411     Pagamento : 01     Roteiro : FOL</t>
  </si>
  <si>
    <t>Processo : 00001 - CELETISTA/ESTAGIARIO     Período : 202411     Pagamento : 01     Roteiro : ADI</t>
  </si>
  <si>
    <t>FÉRIAS NOVEMBRO/2024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</si>
</sst>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5" formatCode="dd/mm/yy;@"/>
  </numFmts>
  <fonts count="97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758">
    <xf numFmtId="0" fontId="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1" applyNumberFormat="0" applyFill="0" applyAlignment="0" applyProtection="0"/>
    <xf numFmtId="0" fontId="63" fillId="0" borderId="2" applyNumberFormat="0" applyFill="0" applyAlignment="0" applyProtection="0"/>
    <xf numFmtId="0" fontId="64" fillId="0" borderId="3" applyNumberFormat="0" applyFill="0" applyAlignment="0" applyProtection="0"/>
    <xf numFmtId="0" fontId="64" fillId="0" borderId="0" applyNumberFormat="0" applyFill="0" applyBorder="0" applyAlignment="0" applyProtection="0"/>
    <xf numFmtId="0" fontId="65" fillId="2" borderId="0" applyNumberFormat="0" applyBorder="0" applyAlignment="0" applyProtection="0"/>
    <xf numFmtId="0" fontId="66" fillId="3" borderId="0" applyNumberFormat="0" applyBorder="0" applyAlignment="0" applyProtection="0"/>
    <xf numFmtId="0" fontId="67" fillId="4" borderId="0" applyNumberFormat="0" applyBorder="0" applyAlignment="0" applyProtection="0"/>
    <xf numFmtId="0" fontId="68" fillId="5" borderId="4" applyNumberFormat="0" applyAlignment="0" applyProtection="0"/>
    <xf numFmtId="0" fontId="69" fillId="6" borderId="5" applyNumberFormat="0" applyAlignment="0" applyProtection="0"/>
    <xf numFmtId="0" fontId="70" fillId="6" borderId="4" applyNumberFormat="0" applyAlignment="0" applyProtection="0"/>
    <xf numFmtId="0" fontId="71" fillId="0" borderId="6" applyNumberFormat="0" applyFill="0" applyAlignment="0" applyProtection="0"/>
    <xf numFmtId="0" fontId="72" fillId="7" borderId="7" applyNumberFormat="0" applyAlignment="0" applyProtection="0"/>
    <xf numFmtId="0" fontId="73" fillId="0" borderId="0" applyNumberFormat="0" applyFill="0" applyBorder="0" applyAlignment="0" applyProtection="0"/>
    <xf numFmtId="0" fontId="60" fillId="8" borderId="8" applyNumberFormat="0" applyFont="0" applyAlignment="0" applyProtection="0"/>
    <xf numFmtId="0" fontId="74" fillId="0" borderId="0" applyNumberFormat="0" applyFill="0" applyBorder="0" applyAlignment="0" applyProtection="0"/>
    <xf numFmtId="0" fontId="75" fillId="0" borderId="9" applyNumberFormat="0" applyFill="0" applyAlignment="0" applyProtection="0"/>
    <xf numFmtId="0" fontId="76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76" fillId="12" borderId="0" applyNumberFormat="0" applyBorder="0" applyAlignment="0" applyProtection="0"/>
    <xf numFmtId="0" fontId="76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76" fillId="32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77" fillId="0" borderId="0" applyNumberFormat="0" applyFill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1" fillId="0" borderId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0" borderId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77" fillId="0" borderId="0" applyNumberFormat="0" applyFill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77" fillId="0" borderId="0" applyNumberFormat="0" applyFill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77" fillId="0" borderId="0" applyNumberFormat="0" applyFill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0" borderId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7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0" borderId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4" fillId="0" borderId="0"/>
    <xf numFmtId="0" fontId="44" fillId="8" borderId="8" applyNumberFormat="0" applyFont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77" fillId="0" borderId="0" applyNumberFormat="0" applyFill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14" borderId="0" applyNumberFormat="0" applyBorder="0" applyAlignment="0" applyProtection="0"/>
    <xf numFmtId="0" fontId="43" fillId="22" borderId="0" applyNumberFormat="0" applyBorder="0" applyAlignment="0" applyProtection="0"/>
    <xf numFmtId="0" fontId="43" fillId="19" borderId="0" applyNumberFormat="0" applyBorder="0" applyAlignment="0" applyProtection="0"/>
    <xf numFmtId="0" fontId="43" fillId="11" borderId="0" applyNumberFormat="0" applyBorder="0" applyAlignment="0" applyProtection="0"/>
    <xf numFmtId="0" fontId="43" fillId="27" borderId="0" applyNumberFormat="0" applyBorder="0" applyAlignment="0" applyProtection="0"/>
    <xf numFmtId="0" fontId="43" fillId="23" borderId="0" applyNumberFormat="0" applyBorder="0" applyAlignment="0" applyProtection="0"/>
    <xf numFmtId="0" fontId="43" fillId="18" borderId="0" applyNumberFormat="0" applyBorder="0" applyAlignment="0" applyProtection="0"/>
    <xf numFmtId="0" fontId="43" fillId="31" borderId="0" applyNumberFormat="0" applyBorder="0" applyAlignment="0" applyProtection="0"/>
    <xf numFmtId="0" fontId="43" fillId="26" borderId="0" applyNumberFormat="0" applyBorder="0" applyAlignment="0" applyProtection="0"/>
    <xf numFmtId="0" fontId="43" fillId="10" borderId="0" applyNumberFormat="0" applyBorder="0" applyAlignment="0" applyProtection="0"/>
    <xf numFmtId="0" fontId="7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3" fillId="30" borderId="0" applyNumberFormat="0" applyBorder="0" applyAlignment="0" applyProtection="0"/>
    <xf numFmtId="0" fontId="43" fillId="8" borderId="8" applyNumberFormat="0" applyFont="0" applyAlignment="0" applyProtection="0"/>
    <xf numFmtId="0" fontId="43" fillId="15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77" fillId="0" borderId="0" applyNumberFormat="0" applyFill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14" borderId="0" applyNumberFormat="0" applyBorder="0" applyAlignment="0" applyProtection="0"/>
    <xf numFmtId="0" fontId="42" fillId="22" borderId="0" applyNumberFormat="0" applyBorder="0" applyAlignment="0" applyProtection="0"/>
    <xf numFmtId="0" fontId="42" fillId="19" borderId="0" applyNumberFormat="0" applyBorder="0" applyAlignment="0" applyProtection="0"/>
    <xf numFmtId="0" fontId="42" fillId="11" borderId="0" applyNumberFormat="0" applyBorder="0" applyAlignment="0" applyProtection="0"/>
    <xf numFmtId="0" fontId="42" fillId="27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31" borderId="0" applyNumberFormat="0" applyBorder="0" applyAlignment="0" applyProtection="0"/>
    <xf numFmtId="0" fontId="42" fillId="26" borderId="0" applyNumberFormat="0" applyBorder="0" applyAlignment="0" applyProtection="0"/>
    <xf numFmtId="0" fontId="42" fillId="10" borderId="0" applyNumberFormat="0" applyBorder="0" applyAlignment="0" applyProtection="0"/>
    <xf numFmtId="0" fontId="42" fillId="30" borderId="0" applyNumberFormat="0" applyBorder="0" applyAlignment="0" applyProtection="0"/>
    <xf numFmtId="0" fontId="42" fillId="8" borderId="8" applyNumberFormat="0" applyFont="0" applyAlignment="0" applyProtection="0"/>
    <xf numFmtId="0" fontId="42" fillId="15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77" fillId="0" borderId="0" applyNumberFormat="0" applyFill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14" borderId="0" applyNumberFormat="0" applyBorder="0" applyAlignment="0" applyProtection="0"/>
    <xf numFmtId="0" fontId="41" fillId="22" borderId="0" applyNumberFormat="0" applyBorder="0" applyAlignment="0" applyProtection="0"/>
    <xf numFmtId="0" fontId="41" fillId="19" borderId="0" applyNumberFormat="0" applyBorder="0" applyAlignment="0" applyProtection="0"/>
    <xf numFmtId="0" fontId="41" fillId="1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31" borderId="0" applyNumberFormat="0" applyBorder="0" applyAlignment="0" applyProtection="0"/>
    <xf numFmtId="0" fontId="41" fillId="26" borderId="0" applyNumberFormat="0" applyBorder="0" applyAlignment="0" applyProtection="0"/>
    <xf numFmtId="0" fontId="41" fillId="10" borderId="0" applyNumberFormat="0" applyBorder="0" applyAlignment="0" applyProtection="0"/>
    <xf numFmtId="0" fontId="41" fillId="30" borderId="0" applyNumberFormat="0" applyBorder="0" applyAlignment="0" applyProtection="0"/>
    <xf numFmtId="0" fontId="41" fillId="8" borderId="8" applyNumberFormat="0" applyFont="0" applyAlignment="0" applyProtection="0"/>
    <xf numFmtId="0" fontId="41" fillId="15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0" borderId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14" borderId="0" applyNumberFormat="0" applyBorder="0" applyAlignment="0" applyProtection="0"/>
    <xf numFmtId="0" fontId="41" fillId="22" borderId="0" applyNumberFormat="0" applyBorder="0" applyAlignment="0" applyProtection="0"/>
    <xf numFmtId="0" fontId="41" fillId="19" borderId="0" applyNumberFormat="0" applyBorder="0" applyAlignment="0" applyProtection="0"/>
    <xf numFmtId="0" fontId="41" fillId="11" borderId="0" applyNumberFormat="0" applyBorder="0" applyAlignment="0" applyProtection="0"/>
    <xf numFmtId="0" fontId="41" fillId="27" borderId="0" applyNumberFormat="0" applyBorder="0" applyAlignment="0" applyProtection="0"/>
    <xf numFmtId="0" fontId="41" fillId="23" borderId="0" applyNumberFormat="0" applyBorder="0" applyAlignment="0" applyProtection="0"/>
    <xf numFmtId="0" fontId="41" fillId="18" borderId="0" applyNumberFormat="0" applyBorder="0" applyAlignment="0" applyProtection="0"/>
    <xf numFmtId="0" fontId="41" fillId="31" borderId="0" applyNumberFormat="0" applyBorder="0" applyAlignment="0" applyProtection="0"/>
    <xf numFmtId="0" fontId="41" fillId="26" borderId="0" applyNumberFormat="0" applyBorder="0" applyAlignment="0" applyProtection="0"/>
    <xf numFmtId="0" fontId="41" fillId="10" borderId="0" applyNumberFormat="0" applyBorder="0" applyAlignment="0" applyProtection="0"/>
    <xf numFmtId="0" fontId="41" fillId="30" borderId="0" applyNumberFormat="0" applyBorder="0" applyAlignment="0" applyProtection="0"/>
    <xf numFmtId="0" fontId="41" fillId="8" borderId="8" applyNumberFormat="0" applyFont="0" applyAlignment="0" applyProtection="0"/>
    <xf numFmtId="0" fontId="41" fillId="15" borderId="0" applyNumberFormat="0" applyBorder="0" applyAlignment="0" applyProtection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80" fillId="0" borderId="0" applyNumberFormat="0" applyFill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81" fillId="0" borderId="0" applyNumberFormat="0" applyFill="0" applyBorder="0" applyAlignment="0" applyProtection="0"/>
    <xf numFmtId="0" fontId="82" fillId="4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77" fillId="0" borderId="0" applyNumberFormat="0" applyFill="0" applyBorder="0" applyAlignment="0" applyProtection="0"/>
    <xf numFmtId="0" fontId="33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84" fillId="0" borderId="0" applyNumberFormat="0" applyFill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86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0" borderId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91" fillId="0" borderId="0" applyNumberFormat="0" applyFill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92" fillId="0" borderId="0" applyNumberFormat="0" applyFill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7">
    <xf numFmtId="0" fontId="0" fillId="0" borderId="0" xfId="0"/>
    <xf numFmtId="0" fontId="0" fillId="0" borderId="0" xfId="0" applyAlignment="1">
      <alignment horizontal="center"/>
    </xf>
    <xf numFmtId="0" fontId="78" fillId="0" borderId="0" xfId="0" applyFont="1"/>
    <xf numFmtId="0" fontId="78" fillId="0" borderId="0" xfId="0" applyFont="1" applyAlignment="1">
      <alignment horizontal="center" vertical="center" wrapText="1"/>
    </xf>
    <xf numFmtId="0" fontId="78" fillId="33" borderId="10" xfId="0" applyFont="1" applyFill="1" applyBorder="1" applyAlignment="1">
      <alignment horizontal="center" vertical="center" wrapText="1"/>
    </xf>
    <xf numFmtId="43" fontId="78" fillId="33" borderId="10" xfId="0" applyNumberFormat="1" applyFont="1" applyFill="1" applyBorder="1" applyAlignment="1">
      <alignment horizontal="center" vertical="center" wrapText="1"/>
    </xf>
    <xf numFmtId="0" fontId="77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77" fillId="0" borderId="0" xfId="0" applyFont="1"/>
    <xf numFmtId="0" fontId="0" fillId="0" borderId="0" xfId="0" applyAlignment="1">
      <alignment horizontal="left"/>
    </xf>
    <xf numFmtId="0" fontId="77" fillId="0" borderId="10" xfId="0" applyFont="1" applyFill="1" applyBorder="1" applyAlignment="1">
      <alignment horizontal="center"/>
    </xf>
    <xf numFmtId="0" fontId="0" fillId="0" borderId="0" xfId="0" applyFill="1"/>
    <xf numFmtId="0" fontId="77" fillId="0" borderId="0" xfId="0" applyFont="1" applyFill="1" applyAlignment="1">
      <alignment horizontal="center"/>
    </xf>
    <xf numFmtId="43" fontId="77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0" fontId="77" fillId="0" borderId="10" xfId="0" applyFont="1" applyBorder="1" applyAlignment="1">
      <alignment horizontal="center"/>
    </xf>
    <xf numFmtId="0" fontId="77" fillId="0" borderId="10" xfId="0" applyFont="1" applyBorder="1"/>
    <xf numFmtId="0" fontId="83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5" fillId="0" borderId="10" xfId="50303" applyFont="1" applyBorder="1" applyAlignment="1">
      <alignment horizontal="center"/>
    </xf>
    <xf numFmtId="0" fontId="77" fillId="0" borderId="0" xfId="0" applyFont="1" applyFill="1"/>
    <xf numFmtId="0" fontId="85" fillId="0" borderId="10" xfId="50426" applyFont="1" applyFill="1" applyBorder="1" applyAlignment="1">
      <alignment horizontal="center"/>
    </xf>
    <xf numFmtId="0" fontId="83" fillId="0" borderId="0" xfId="0" applyFont="1" applyFill="1"/>
    <xf numFmtId="0" fontId="88" fillId="0" borderId="0" xfId="0" applyFont="1" applyFill="1" applyBorder="1"/>
    <xf numFmtId="0" fontId="89" fillId="0" borderId="10" xfId="0" applyFont="1" applyFill="1" applyBorder="1" applyAlignment="1">
      <alignment horizontal="center" vertical="center"/>
    </xf>
    <xf numFmtId="0" fontId="20" fillId="0" borderId="0" xfId="50482" applyAlignment="1">
      <alignment horizontal="center"/>
    </xf>
    <xf numFmtId="0" fontId="77" fillId="0" borderId="0" xfId="0" applyFont="1" applyFill="1" applyAlignment="1">
      <alignment horizontal="left"/>
    </xf>
    <xf numFmtId="0" fontId="85" fillId="0" borderId="10" xfId="50496" applyFont="1" applyBorder="1" applyAlignment="1">
      <alignment horizontal="center"/>
    </xf>
    <xf numFmtId="0" fontId="77" fillId="0" borderId="10" xfId="12561" applyNumberFormat="1" applyFont="1" applyBorder="1" applyAlignment="1">
      <alignment horizontal="center"/>
    </xf>
    <xf numFmtId="43" fontId="83" fillId="0" borderId="10" xfId="0" applyNumberFormat="1" applyFont="1" applyFill="1" applyBorder="1"/>
    <xf numFmtId="0" fontId="85" fillId="0" borderId="10" xfId="50594" applyFont="1" applyBorder="1" applyAlignment="1">
      <alignment horizontal="center"/>
    </xf>
    <xf numFmtId="0" fontId="77" fillId="0" borderId="10" xfId="50566" applyNumberFormat="1" applyFont="1" applyBorder="1" applyAlignment="1">
      <alignment horizontal="center"/>
    </xf>
    <xf numFmtId="43" fontId="77" fillId="0" borderId="0" xfId="1596" applyNumberFormat="1" applyFont="1" applyFill="1" applyBorder="1" applyAlignment="1">
      <alignment horizontal="center"/>
    </xf>
    <xf numFmtId="43" fontId="77" fillId="0" borderId="0" xfId="12560" applyNumberFormat="1" applyFill="1" applyBorder="1" applyAlignment="1">
      <alignment horizontal="center"/>
    </xf>
    <xf numFmtId="43" fontId="77" fillId="0" borderId="0" xfId="3161" applyNumberFormat="1" applyFont="1" applyFill="1" applyBorder="1" applyAlignment="1">
      <alignment horizontal="center"/>
    </xf>
    <xf numFmtId="43" fontId="77" fillId="0" borderId="0" xfId="1596" applyNumberFormat="1" applyFont="1" applyFill="1" applyBorder="1" applyAlignment="1">
      <alignment horizontal="right"/>
    </xf>
    <xf numFmtId="43" fontId="0" fillId="0" borderId="0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43" fontId="77" fillId="0" borderId="0" xfId="1596" applyNumberFormat="1" applyFill="1" applyBorder="1" applyAlignment="1">
      <alignment horizontal="center"/>
    </xf>
    <xf numFmtId="0" fontId="92" fillId="0" borderId="0" xfId="50566"/>
    <xf numFmtId="43" fontId="92" fillId="0" borderId="0" xfId="50566" applyNumberFormat="1" applyFont="1" applyBorder="1" applyAlignment="1">
      <alignment horizontal="right"/>
    </xf>
    <xf numFmtId="43" fontId="92" fillId="0" borderId="0" xfId="50566" applyNumberFormat="1" applyBorder="1"/>
    <xf numFmtId="43" fontId="92" fillId="0" borderId="0" xfId="50566" applyNumberFormat="1" applyFont="1" applyBorder="1" applyAlignment="1">
      <alignment horizontal="right"/>
    </xf>
    <xf numFmtId="0" fontId="90" fillId="0" borderId="0" xfId="0" applyFont="1" applyFill="1" applyBorder="1" applyAlignment="1">
      <alignment horizontal="center"/>
    </xf>
    <xf numFmtId="0" fontId="85" fillId="0" borderId="10" xfId="50689" applyFont="1" applyBorder="1" applyAlignment="1">
      <alignment horizontal="center"/>
    </xf>
    <xf numFmtId="0" fontId="92" fillId="0" borderId="0" xfId="50566" applyAlignment="1">
      <alignment horizontal="center"/>
    </xf>
    <xf numFmtId="43" fontId="92" fillId="0" borderId="0" xfId="50566" applyNumberFormat="1" applyFont="1" applyBorder="1" applyAlignment="1">
      <alignment horizontal="right"/>
    </xf>
    <xf numFmtId="0" fontId="92" fillId="0" borderId="0" xfId="50566"/>
    <xf numFmtId="0" fontId="92" fillId="0" borderId="0" xfId="50566" applyBorder="1" applyAlignment="1"/>
    <xf numFmtId="43" fontId="77" fillId="0" borderId="10" xfId="0" applyNumberFormat="1" applyFont="1" applyFill="1" applyBorder="1"/>
    <xf numFmtId="43" fontId="77" fillId="0" borderId="10" xfId="0" applyNumberFormat="1" applyFont="1" applyFill="1" applyBorder="1" applyAlignment="1">
      <alignment horizontal="right"/>
    </xf>
    <xf numFmtId="0" fontId="85" fillId="0" borderId="10" xfId="50717" applyFont="1" applyBorder="1" applyAlignment="1">
      <alignment horizontal="center"/>
    </xf>
    <xf numFmtId="0" fontId="92" fillId="0" borderId="0" xfId="50566"/>
    <xf numFmtId="0" fontId="92" fillId="0" borderId="0" xfId="50566" applyFont="1" applyBorder="1" applyAlignment="1">
      <alignment horizontal="left"/>
    </xf>
    <xf numFmtId="0" fontId="92" fillId="0" borderId="0" xfId="50566" applyBorder="1" applyAlignment="1"/>
    <xf numFmtId="43" fontId="92" fillId="0" borderId="0" xfId="50566" applyNumberFormat="1" applyFont="1" applyBorder="1" applyAlignment="1">
      <alignment horizontal="right"/>
    </xf>
    <xf numFmtId="43" fontId="92" fillId="0" borderId="0" xfId="50566" applyNumberFormat="1" applyBorder="1" applyAlignment="1"/>
    <xf numFmtId="43" fontId="92" fillId="0" borderId="0" xfId="50566" applyNumberFormat="1" applyBorder="1" applyAlignment="1">
      <alignment horizontal="right"/>
    </xf>
    <xf numFmtId="43" fontId="92" fillId="0" borderId="0" xfId="50566" applyNumberFormat="1" applyFont="1" applyBorder="1" applyAlignment="1">
      <alignment horizontal="right"/>
    </xf>
    <xf numFmtId="43" fontId="92" fillId="0" borderId="0" xfId="50566" applyNumberFormat="1" applyBorder="1" applyAlignment="1"/>
    <xf numFmtId="43" fontId="92" fillId="0" borderId="0" xfId="50566" applyNumberFormat="1" applyBorder="1" applyAlignment="1">
      <alignment horizontal="right"/>
    </xf>
    <xf numFmtId="0" fontId="92" fillId="0" borderId="0" xfId="50566" applyBorder="1" applyAlignment="1">
      <alignment horizontal="center"/>
    </xf>
    <xf numFmtId="0" fontId="92" fillId="0" borderId="0" xfId="50566" applyNumberFormat="1" applyFont="1" applyBorder="1" applyAlignment="1">
      <alignment horizontal="center"/>
    </xf>
    <xf numFmtId="0" fontId="92" fillId="0" borderId="0" xfId="50566"/>
    <xf numFmtId="0" fontId="92" fillId="0" borderId="0" xfId="50566" applyBorder="1" applyAlignment="1"/>
    <xf numFmtId="0" fontId="79" fillId="0" borderId="0" xfId="12561"/>
    <xf numFmtId="0" fontId="79" fillId="0" borderId="0" xfId="12561" applyFont="1" applyBorder="1" applyAlignment="1">
      <alignment horizontal="left"/>
    </xf>
    <xf numFmtId="0" fontId="79" fillId="0" borderId="0" xfId="12561" applyBorder="1" applyAlignment="1"/>
    <xf numFmtId="0" fontId="79" fillId="0" borderId="0" xfId="12561" applyNumberFormat="1" applyFont="1" applyBorder="1" applyAlignment="1">
      <alignment horizontal="left"/>
    </xf>
    <xf numFmtId="0" fontId="83" fillId="0" borderId="10" xfId="0" applyFont="1" applyBorder="1" applyAlignment="1">
      <alignment horizontal="center"/>
    </xf>
    <xf numFmtId="0" fontId="87" fillId="0" borderId="0" xfId="0" applyFont="1" applyAlignment="1">
      <alignment horizontal="center" vertical="center"/>
    </xf>
    <xf numFmtId="0" fontId="87" fillId="0" borderId="0" xfId="0" applyFont="1" applyAlignment="1">
      <alignment horizontal="right" vertical="center"/>
    </xf>
    <xf numFmtId="0" fontId="90" fillId="0" borderId="11" xfId="0" applyFont="1" applyFill="1" applyBorder="1" applyAlignment="1">
      <alignment horizontal="center" vertical="center"/>
    </xf>
    <xf numFmtId="0" fontId="90" fillId="0" borderId="12" xfId="0" applyFont="1" applyFill="1" applyBorder="1" applyAlignment="1">
      <alignment horizontal="center" vertical="center"/>
    </xf>
    <xf numFmtId="0" fontId="90" fillId="0" borderId="13" xfId="0" applyFont="1" applyFill="1" applyBorder="1" applyAlignment="1">
      <alignment horizontal="center" vertical="center"/>
    </xf>
    <xf numFmtId="0" fontId="90" fillId="0" borderId="14" xfId="0" applyFont="1" applyFill="1" applyBorder="1" applyAlignment="1">
      <alignment horizontal="center" vertical="center"/>
    </xf>
    <xf numFmtId="0" fontId="90" fillId="0" borderId="0" xfId="0" applyFont="1" applyFill="1" applyBorder="1" applyAlignment="1">
      <alignment horizontal="center" vertical="center"/>
    </xf>
    <xf numFmtId="0" fontId="90" fillId="0" borderId="15" xfId="0" applyFont="1" applyFill="1" applyBorder="1" applyAlignment="1">
      <alignment horizontal="center" vertical="center"/>
    </xf>
    <xf numFmtId="0" fontId="90" fillId="0" borderId="16" xfId="0" applyFont="1" applyFill="1" applyBorder="1" applyAlignment="1">
      <alignment horizontal="center" vertical="center"/>
    </xf>
    <xf numFmtId="0" fontId="90" fillId="0" borderId="17" xfId="0" applyFont="1" applyFill="1" applyBorder="1" applyAlignment="1">
      <alignment horizontal="center" vertical="center"/>
    </xf>
    <xf numFmtId="0" fontId="90" fillId="0" borderId="18" xfId="0" applyFont="1" applyFill="1" applyBorder="1" applyAlignment="1">
      <alignment horizontal="center" vertical="center"/>
    </xf>
    <xf numFmtId="43" fontId="93" fillId="0" borderId="0" xfId="0" applyNumberFormat="1" applyFont="1" applyFill="1" applyAlignment="1">
      <alignment horizontal="center"/>
    </xf>
    <xf numFmtId="0" fontId="93" fillId="0" borderId="0" xfId="0" applyNumberFormat="1" applyFont="1" applyFill="1"/>
    <xf numFmtId="0" fontId="93" fillId="0" borderId="0" xfId="0" applyNumberFormat="1" applyFont="1"/>
    <xf numFmtId="43" fontId="93" fillId="0" borderId="0" xfId="50281" applyNumberFormat="1" applyFont="1" applyFill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/>
    <xf numFmtId="43" fontId="1" fillId="0" borderId="0" xfId="0" applyNumberFormat="1" applyFont="1"/>
    <xf numFmtId="165" fontId="1" fillId="0" borderId="0" xfId="0" applyNumberFormat="1" applyFont="1"/>
    <xf numFmtId="165" fontId="1" fillId="0" borderId="0" xfId="0" applyNumberFormat="1" applyFont="1" applyAlignment="1">
      <alignment horizontal="center"/>
    </xf>
    <xf numFmtId="43" fontId="1" fillId="0" borderId="0" xfId="50731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79" fillId="0" borderId="0" xfId="12561" applyNumberFormat="1" applyFont="1" applyBorder="1" applyAlignment="1">
      <alignment horizontal="center"/>
    </xf>
    <xf numFmtId="0" fontId="79" fillId="0" borderId="0" xfId="12561" applyBorder="1" applyAlignment="1">
      <alignment horizontal="center"/>
    </xf>
    <xf numFmtId="0" fontId="79" fillId="0" borderId="0" xfId="12561" applyAlignment="1">
      <alignment horizontal="center"/>
    </xf>
    <xf numFmtId="0" fontId="79" fillId="0" borderId="0" xfId="12561"/>
    <xf numFmtId="0" fontId="79" fillId="0" borderId="0" xfId="12561" applyBorder="1"/>
    <xf numFmtId="0" fontId="79" fillId="0" borderId="0" xfId="12561" applyFont="1" applyBorder="1" applyAlignment="1">
      <alignment horizontal="left"/>
    </xf>
    <xf numFmtId="0" fontId="79" fillId="0" borderId="0" xfId="12561" applyBorder="1" applyAlignment="1"/>
    <xf numFmtId="0" fontId="79" fillId="0" borderId="0" xfId="12561" applyNumberFormat="1" applyFont="1" applyBorder="1" applyAlignment="1">
      <alignment horizontal="left"/>
    </xf>
    <xf numFmtId="43" fontId="79" fillId="0" borderId="0" xfId="12561" applyNumberFormat="1" applyBorder="1"/>
    <xf numFmtId="43" fontId="79" fillId="0" borderId="0" xfId="12561" applyNumberFormat="1" applyFont="1" applyBorder="1" applyAlignment="1">
      <alignment horizontal="right"/>
    </xf>
    <xf numFmtId="43" fontId="79" fillId="0" borderId="0" xfId="12561" applyNumberFormat="1" applyBorder="1" applyAlignment="1"/>
    <xf numFmtId="43" fontId="79" fillId="0" borderId="0" xfId="12561" applyNumberFormat="1" applyBorder="1" applyAlignment="1">
      <alignment horizontal="right"/>
    </xf>
    <xf numFmtId="0" fontId="79" fillId="0" borderId="0" xfId="12561"/>
    <xf numFmtId="43" fontId="79" fillId="0" borderId="0" xfId="12561" applyNumberFormat="1" applyBorder="1"/>
    <xf numFmtId="43" fontId="79" fillId="0" borderId="0" xfId="12561" applyNumberFormat="1" applyFont="1" applyBorder="1" applyAlignment="1">
      <alignment horizontal="right"/>
    </xf>
    <xf numFmtId="43" fontId="79" fillId="0" borderId="0" xfId="12561" applyNumberFormat="1" applyBorder="1" applyAlignment="1"/>
    <xf numFmtId="43" fontId="79" fillId="0" borderId="0" xfId="12561" applyNumberFormat="1" applyBorder="1" applyAlignment="1">
      <alignment horizontal="right"/>
    </xf>
    <xf numFmtId="0" fontId="79" fillId="0" borderId="0" xfId="12561"/>
    <xf numFmtId="0" fontId="79" fillId="0" borderId="0" xfId="12561" applyBorder="1"/>
    <xf numFmtId="0" fontId="79" fillId="0" borderId="0" xfId="12561" applyFont="1" applyBorder="1" applyAlignment="1">
      <alignment horizontal="left"/>
    </xf>
    <xf numFmtId="0" fontId="79" fillId="0" borderId="0" xfId="12561" applyBorder="1" applyAlignment="1"/>
    <xf numFmtId="0" fontId="79" fillId="0" borderId="0" xfId="12561" applyNumberFormat="1" applyFont="1" applyBorder="1" applyAlignment="1">
      <alignment horizontal="left"/>
    </xf>
    <xf numFmtId="43" fontId="79" fillId="0" borderId="0" xfId="12561" applyNumberFormat="1" applyBorder="1"/>
    <xf numFmtId="43" fontId="79" fillId="0" borderId="0" xfId="12561" applyNumberFormat="1" applyFont="1" applyBorder="1" applyAlignment="1">
      <alignment horizontal="right"/>
    </xf>
    <xf numFmtId="43" fontId="79" fillId="0" borderId="0" xfId="12561" applyNumberFormat="1" applyBorder="1" applyAlignment="1"/>
    <xf numFmtId="43" fontId="79" fillId="0" borderId="0" xfId="12561" applyNumberFormat="1" applyBorder="1" applyAlignment="1">
      <alignment horizontal="right"/>
    </xf>
    <xf numFmtId="0" fontId="94" fillId="0" borderId="10" xfId="42" applyFont="1" applyFill="1" applyBorder="1" applyAlignment="1">
      <alignment horizontal="center"/>
    </xf>
    <xf numFmtId="0" fontId="95" fillId="0" borderId="10" xfId="82" applyFont="1" applyFill="1" applyBorder="1" applyAlignment="1">
      <alignment horizontal="center"/>
    </xf>
    <xf numFmtId="0" fontId="94" fillId="0" borderId="10" xfId="42" applyFont="1" applyFill="1" applyBorder="1" applyAlignment="1">
      <alignment horizontal="left"/>
    </xf>
    <xf numFmtId="0" fontId="94" fillId="0" borderId="10" xfId="0" applyFont="1" applyFill="1" applyBorder="1" applyAlignment="1">
      <alignment horizontal="center"/>
    </xf>
    <xf numFmtId="0" fontId="94" fillId="0" borderId="10" xfId="0" applyFont="1" applyFill="1" applyBorder="1"/>
    <xf numFmtId="0" fontId="96" fillId="0" borderId="10" xfId="0" applyNumberFormat="1" applyFont="1" applyFill="1" applyBorder="1" applyAlignment="1">
      <alignment horizontal="center"/>
    </xf>
    <xf numFmtId="0" fontId="94" fillId="0" borderId="10" xfId="42" applyNumberFormat="1" applyFont="1" applyFill="1" applyBorder="1" applyAlignment="1">
      <alignment horizontal="center"/>
    </xf>
    <xf numFmtId="0" fontId="95" fillId="0" borderId="10" xfId="0" applyFont="1" applyFill="1" applyBorder="1" applyAlignment="1">
      <alignment horizontal="center"/>
    </xf>
    <xf numFmtId="0" fontId="94" fillId="0" borderId="10" xfId="0" applyNumberFormat="1" applyFont="1" applyFill="1" applyBorder="1" applyAlignment="1">
      <alignment horizontal="center"/>
    </xf>
    <xf numFmtId="165" fontId="90" fillId="0" borderId="0" xfId="0" applyNumberFormat="1" applyFont="1" applyFill="1" applyBorder="1" applyAlignment="1">
      <alignment horizontal="center"/>
    </xf>
    <xf numFmtId="165" fontId="89" fillId="0" borderId="10" xfId="0" applyNumberFormat="1" applyFont="1" applyFill="1" applyBorder="1" applyAlignment="1">
      <alignment horizontal="center" vertical="center"/>
    </xf>
    <xf numFmtId="165" fontId="94" fillId="0" borderId="10" xfId="42" applyNumberFormat="1" applyFont="1" applyFill="1" applyBorder="1" applyAlignment="1">
      <alignment horizontal="center"/>
    </xf>
    <xf numFmtId="165" fontId="94" fillId="0" borderId="10" xfId="0" applyNumberFormat="1" applyFon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165" fontId="0" fillId="0" borderId="0" xfId="0" applyNumberFormat="1" applyFill="1"/>
    <xf numFmtId="0" fontId="77" fillId="0" borderId="10" xfId="50566" applyNumberFormat="1" applyFont="1" applyFill="1" applyBorder="1" applyAlignment="1">
      <alignment horizontal="center"/>
    </xf>
    <xf numFmtId="0" fontId="77" fillId="0" borderId="10" xfId="12561" applyNumberFormat="1" applyFont="1" applyFill="1" applyBorder="1" applyAlignment="1">
      <alignment horizontal="center"/>
    </xf>
    <xf numFmtId="0" fontId="79" fillId="0" borderId="0" xfId="12561"/>
    <xf numFmtId="0" fontId="79" fillId="0" borderId="0" xfId="12561" applyBorder="1"/>
    <xf numFmtId="0" fontId="79" fillId="0" borderId="0" xfId="12561" applyFont="1" applyBorder="1" applyAlignment="1">
      <alignment horizontal="left"/>
    </xf>
    <xf numFmtId="0" fontId="79" fillId="0" borderId="0" xfId="12561" applyBorder="1" applyAlignment="1"/>
    <xf numFmtId="0" fontId="79" fillId="0" borderId="0" xfId="12561" applyBorder="1" applyAlignment="1">
      <alignment horizontal="center"/>
    </xf>
    <xf numFmtId="0" fontId="79" fillId="0" borderId="0" xfId="12561" applyNumberFormat="1" applyFont="1" applyBorder="1" applyAlignment="1">
      <alignment horizontal="center"/>
    </xf>
  </cellXfs>
  <cellStyles count="50758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47" xfId="50484"/>
    <cellStyle name="20% - Ênfase1 48" xfId="50498"/>
    <cellStyle name="20% - Ênfase1 49" xfId="50512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50" xfId="50526"/>
    <cellStyle name="20% - Ênfase1 51" xfId="50539"/>
    <cellStyle name="20% - Ênfase1 52" xfId="50554"/>
    <cellStyle name="20% - Ênfase1 53" xfId="50568"/>
    <cellStyle name="20% - Ênfase1 54" xfId="50582"/>
    <cellStyle name="20% - Ênfase1 55" xfId="50596"/>
    <cellStyle name="20% - Ênfase1 56" xfId="50609"/>
    <cellStyle name="20% - Ênfase1 57" xfId="50623"/>
    <cellStyle name="20% - Ênfase1 58" xfId="50636"/>
    <cellStyle name="20% - Ênfase1 59" xfId="506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60" xfId="50664"/>
    <cellStyle name="20% - Ênfase1 61" xfId="50677"/>
    <cellStyle name="20% - Ênfase1 62" xfId="50691"/>
    <cellStyle name="20% - Ênfase1 63" xfId="50705"/>
    <cellStyle name="20% - Ênfase1 64" xfId="50719"/>
    <cellStyle name="20% - Ênfase1 65" xfId="50733"/>
    <cellStyle name="20% - Ênfase1 66" xfId="50746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47" xfId="50486"/>
    <cellStyle name="20% - Ênfase2 48" xfId="50500"/>
    <cellStyle name="20% - Ênfase2 49" xfId="50514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50" xfId="50528"/>
    <cellStyle name="20% - Ênfase2 51" xfId="50542"/>
    <cellStyle name="20% - Ênfase2 52" xfId="50556"/>
    <cellStyle name="20% - Ênfase2 53" xfId="50570"/>
    <cellStyle name="20% - Ênfase2 54" xfId="50584"/>
    <cellStyle name="20% - Ênfase2 55" xfId="50598"/>
    <cellStyle name="20% - Ênfase2 56" xfId="50611"/>
    <cellStyle name="20% - Ênfase2 57" xfId="50625"/>
    <cellStyle name="20% - Ênfase2 58" xfId="50638"/>
    <cellStyle name="20% - Ênfase2 59" xfId="506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60" xfId="50666"/>
    <cellStyle name="20% - Ênfase2 61" xfId="50679"/>
    <cellStyle name="20% - Ênfase2 62" xfId="50693"/>
    <cellStyle name="20% - Ênfase2 63" xfId="50707"/>
    <cellStyle name="20% - Ênfase2 64" xfId="50721"/>
    <cellStyle name="20% - Ênfase2 65" xfId="50735"/>
    <cellStyle name="20% - Ênfase2 66" xfId="50748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47" xfId="50488"/>
    <cellStyle name="20% - Ênfase3 48" xfId="50502"/>
    <cellStyle name="20% - Ênfase3 49" xfId="50516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50" xfId="50530"/>
    <cellStyle name="20% - Ênfase3 51" xfId="50544"/>
    <cellStyle name="20% - Ênfase3 52" xfId="50558"/>
    <cellStyle name="20% - Ênfase3 53" xfId="50572"/>
    <cellStyle name="20% - Ênfase3 54" xfId="50586"/>
    <cellStyle name="20% - Ênfase3 55" xfId="50600"/>
    <cellStyle name="20% - Ênfase3 56" xfId="50613"/>
    <cellStyle name="20% - Ênfase3 57" xfId="50627"/>
    <cellStyle name="20% - Ênfase3 58" xfId="50640"/>
    <cellStyle name="20% - Ênfase3 59" xfId="506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60" xfId="50668"/>
    <cellStyle name="20% - Ênfase3 61" xfId="50681"/>
    <cellStyle name="20% - Ênfase3 62" xfId="50695"/>
    <cellStyle name="20% - Ênfase3 63" xfId="50709"/>
    <cellStyle name="20% - Ênfase3 64" xfId="50723"/>
    <cellStyle name="20% - Ênfase3 65" xfId="50737"/>
    <cellStyle name="20% - Ênfase3 66" xfId="50750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47" xfId="50490"/>
    <cellStyle name="20% - Ênfase4 48" xfId="50504"/>
    <cellStyle name="20% - Ênfase4 49" xfId="50518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50" xfId="50532"/>
    <cellStyle name="20% - Ênfase4 51" xfId="50546"/>
    <cellStyle name="20% - Ênfase4 52" xfId="50560"/>
    <cellStyle name="20% - Ênfase4 53" xfId="50574"/>
    <cellStyle name="20% - Ênfase4 54" xfId="50588"/>
    <cellStyle name="20% - Ênfase4 55" xfId="50602"/>
    <cellStyle name="20% - Ênfase4 56" xfId="50615"/>
    <cellStyle name="20% - Ênfase4 57" xfId="50629"/>
    <cellStyle name="20% - Ênfase4 58" xfId="50642"/>
    <cellStyle name="20% - Ênfase4 59" xfId="506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60" xfId="50670"/>
    <cellStyle name="20% - Ênfase4 61" xfId="50683"/>
    <cellStyle name="20% - Ênfase4 62" xfId="50697"/>
    <cellStyle name="20% - Ênfase4 63" xfId="50711"/>
    <cellStyle name="20% - Ênfase4 64" xfId="50725"/>
    <cellStyle name="20% - Ênfase4 65" xfId="50739"/>
    <cellStyle name="20% - Ênfase4 66" xfId="50752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47" xfId="50492"/>
    <cellStyle name="20% - Ênfase5 48" xfId="50506"/>
    <cellStyle name="20% - Ênfase5 49" xfId="50520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50" xfId="50534"/>
    <cellStyle name="20% - Ênfase5 51" xfId="50548"/>
    <cellStyle name="20% - Ênfase5 52" xfId="50562"/>
    <cellStyle name="20% - Ênfase5 53" xfId="50576"/>
    <cellStyle name="20% - Ênfase5 54" xfId="50590"/>
    <cellStyle name="20% - Ênfase5 55" xfId="50604"/>
    <cellStyle name="20% - Ênfase5 56" xfId="50617"/>
    <cellStyle name="20% - Ênfase5 57" xfId="50631"/>
    <cellStyle name="20% - Ênfase5 58" xfId="50644"/>
    <cellStyle name="20% - Ênfase5 59" xfId="506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60" xfId="50672"/>
    <cellStyle name="20% - Ênfase5 61" xfId="50685"/>
    <cellStyle name="20% - Ênfase5 62" xfId="50699"/>
    <cellStyle name="20% - Ênfase5 63" xfId="50713"/>
    <cellStyle name="20% - Ênfase5 64" xfId="50727"/>
    <cellStyle name="20% - Ênfase5 65" xfId="50741"/>
    <cellStyle name="20% - Ênfase5 66" xfId="50754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47" xfId="50494"/>
    <cellStyle name="20% - Ênfase6 48" xfId="50508"/>
    <cellStyle name="20% - Ênfase6 49" xfId="50522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50" xfId="50536"/>
    <cellStyle name="20% - Ênfase6 51" xfId="50550"/>
    <cellStyle name="20% - Ênfase6 52" xfId="50564"/>
    <cellStyle name="20% - Ênfase6 53" xfId="50578"/>
    <cellStyle name="20% - Ênfase6 54" xfId="50592"/>
    <cellStyle name="20% - Ênfase6 55" xfId="50606"/>
    <cellStyle name="20% - Ênfase6 56" xfId="50619"/>
    <cellStyle name="20% - Ênfase6 57" xfId="50633"/>
    <cellStyle name="20% - Ênfase6 58" xfId="50646"/>
    <cellStyle name="20% - Ênfase6 59" xfId="506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60" xfId="50674"/>
    <cellStyle name="20% - Ênfase6 61" xfId="50687"/>
    <cellStyle name="20% - Ênfase6 62" xfId="50701"/>
    <cellStyle name="20% - Ênfase6 63" xfId="50715"/>
    <cellStyle name="20% - Ênfase6 64" xfId="50729"/>
    <cellStyle name="20% - Ênfase6 65" xfId="50743"/>
    <cellStyle name="20% - Ênfase6 66" xfId="50756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47" xfId="50485"/>
    <cellStyle name="40% - Ênfase1 48" xfId="50499"/>
    <cellStyle name="40% - Ênfase1 49" xfId="50513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50" xfId="50527"/>
    <cellStyle name="40% - Ênfase1 51" xfId="50540"/>
    <cellStyle name="40% - Ênfase1 52" xfId="50555"/>
    <cellStyle name="40% - Ênfase1 53" xfId="50569"/>
    <cellStyle name="40% - Ênfase1 54" xfId="50583"/>
    <cellStyle name="40% - Ênfase1 55" xfId="50597"/>
    <cellStyle name="40% - Ênfase1 56" xfId="50610"/>
    <cellStyle name="40% - Ênfase1 57" xfId="50624"/>
    <cellStyle name="40% - Ênfase1 58" xfId="50637"/>
    <cellStyle name="40% - Ênfase1 59" xfId="506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60" xfId="50665"/>
    <cellStyle name="40% - Ênfase1 61" xfId="50678"/>
    <cellStyle name="40% - Ênfase1 62" xfId="50692"/>
    <cellStyle name="40% - Ênfase1 63" xfId="50706"/>
    <cellStyle name="40% - Ênfase1 64" xfId="50720"/>
    <cellStyle name="40% - Ênfase1 65" xfId="50734"/>
    <cellStyle name="40% - Ênfase1 66" xfId="50747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47" xfId="50487"/>
    <cellStyle name="40% - Ênfase2 48" xfId="50501"/>
    <cellStyle name="40% - Ênfase2 49" xfId="50515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50" xfId="50529"/>
    <cellStyle name="40% - Ênfase2 51" xfId="50543"/>
    <cellStyle name="40% - Ênfase2 52" xfId="50557"/>
    <cellStyle name="40% - Ênfase2 53" xfId="50571"/>
    <cellStyle name="40% - Ênfase2 54" xfId="50585"/>
    <cellStyle name="40% - Ênfase2 55" xfId="50599"/>
    <cellStyle name="40% - Ênfase2 56" xfId="50612"/>
    <cellStyle name="40% - Ênfase2 57" xfId="50626"/>
    <cellStyle name="40% - Ênfase2 58" xfId="50639"/>
    <cellStyle name="40% - Ênfase2 59" xfId="506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60" xfId="50667"/>
    <cellStyle name="40% - Ênfase2 61" xfId="50680"/>
    <cellStyle name="40% - Ênfase2 62" xfId="50694"/>
    <cellStyle name="40% - Ênfase2 63" xfId="50708"/>
    <cellStyle name="40% - Ênfase2 64" xfId="50722"/>
    <cellStyle name="40% - Ênfase2 65" xfId="50736"/>
    <cellStyle name="40% - Ênfase2 66" xfId="50749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47" xfId="50489"/>
    <cellStyle name="40% - Ênfase3 48" xfId="50503"/>
    <cellStyle name="40% - Ênfase3 49" xfId="50517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50" xfId="50531"/>
    <cellStyle name="40% - Ênfase3 51" xfId="50545"/>
    <cellStyle name="40% - Ênfase3 52" xfId="50559"/>
    <cellStyle name="40% - Ênfase3 53" xfId="50573"/>
    <cellStyle name="40% - Ênfase3 54" xfId="50587"/>
    <cellStyle name="40% - Ênfase3 55" xfId="50601"/>
    <cellStyle name="40% - Ênfase3 56" xfId="50614"/>
    <cellStyle name="40% - Ênfase3 57" xfId="50628"/>
    <cellStyle name="40% - Ênfase3 58" xfId="50641"/>
    <cellStyle name="40% - Ênfase3 59" xfId="506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60" xfId="50669"/>
    <cellStyle name="40% - Ênfase3 61" xfId="50682"/>
    <cellStyle name="40% - Ênfase3 62" xfId="50696"/>
    <cellStyle name="40% - Ênfase3 63" xfId="50710"/>
    <cellStyle name="40% - Ênfase3 64" xfId="50724"/>
    <cellStyle name="40% - Ênfase3 65" xfId="50738"/>
    <cellStyle name="40% - Ênfase3 66" xfId="50751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47" xfId="50491"/>
    <cellStyle name="40% - Ênfase4 48" xfId="50505"/>
    <cellStyle name="40% - Ênfase4 49" xfId="50519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50" xfId="50533"/>
    <cellStyle name="40% - Ênfase4 51" xfId="50547"/>
    <cellStyle name="40% - Ênfase4 52" xfId="50561"/>
    <cellStyle name="40% - Ênfase4 53" xfId="50575"/>
    <cellStyle name="40% - Ênfase4 54" xfId="50589"/>
    <cellStyle name="40% - Ênfase4 55" xfId="50603"/>
    <cellStyle name="40% - Ênfase4 56" xfId="50616"/>
    <cellStyle name="40% - Ênfase4 57" xfId="50630"/>
    <cellStyle name="40% - Ênfase4 58" xfId="50643"/>
    <cellStyle name="40% - Ênfase4 59" xfId="506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60" xfId="50671"/>
    <cellStyle name="40% - Ênfase4 61" xfId="50684"/>
    <cellStyle name="40% - Ênfase4 62" xfId="50698"/>
    <cellStyle name="40% - Ênfase4 63" xfId="50712"/>
    <cellStyle name="40% - Ênfase4 64" xfId="50726"/>
    <cellStyle name="40% - Ênfase4 65" xfId="50740"/>
    <cellStyle name="40% - Ênfase4 66" xfId="50753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47" xfId="50493"/>
    <cellStyle name="40% - Ênfase5 48" xfId="50507"/>
    <cellStyle name="40% - Ênfase5 49" xfId="50521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50" xfId="50535"/>
    <cellStyle name="40% - Ênfase5 51" xfId="50549"/>
    <cellStyle name="40% - Ênfase5 52" xfId="50563"/>
    <cellStyle name="40% - Ênfase5 53" xfId="50577"/>
    <cellStyle name="40% - Ênfase5 54" xfId="50591"/>
    <cellStyle name="40% - Ênfase5 55" xfId="50605"/>
    <cellStyle name="40% - Ênfase5 56" xfId="50618"/>
    <cellStyle name="40% - Ênfase5 57" xfId="50632"/>
    <cellStyle name="40% - Ênfase5 58" xfId="50645"/>
    <cellStyle name="40% - Ênfase5 59" xfId="506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60" xfId="50673"/>
    <cellStyle name="40% - Ênfase5 61" xfId="50686"/>
    <cellStyle name="40% - Ênfase5 62" xfId="50700"/>
    <cellStyle name="40% - Ênfase5 63" xfId="50714"/>
    <cellStyle name="40% - Ênfase5 64" xfId="50728"/>
    <cellStyle name="40% - Ênfase5 65" xfId="50742"/>
    <cellStyle name="40% - Ênfase5 66" xfId="50755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47" xfId="50495"/>
    <cellStyle name="40% - Ênfase6 48" xfId="50509"/>
    <cellStyle name="40% - Ênfase6 49" xfId="50523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50" xfId="50537"/>
    <cellStyle name="40% - Ênfase6 51" xfId="50551"/>
    <cellStyle name="40% - Ênfase6 52" xfId="50565"/>
    <cellStyle name="40% - Ênfase6 53" xfId="50579"/>
    <cellStyle name="40% - Ênfase6 54" xfId="50593"/>
    <cellStyle name="40% - Ênfase6 55" xfId="50607"/>
    <cellStyle name="40% - Ênfase6 56" xfId="50620"/>
    <cellStyle name="40% - Ênfase6 57" xfId="50634"/>
    <cellStyle name="40% - Ênfase6 58" xfId="50647"/>
    <cellStyle name="40% - Ênfase6 59" xfId="506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60" xfId="50675"/>
    <cellStyle name="40% - Ênfase6 61" xfId="50688"/>
    <cellStyle name="40% - Ênfase6 62" xfId="50702"/>
    <cellStyle name="40% - Ênfase6 63" xfId="50716"/>
    <cellStyle name="40% - Ênfase6 64" xfId="50730"/>
    <cellStyle name="40% - Ênfase6 65" xfId="50744"/>
    <cellStyle name="40% - Ênfase6 66" xfId="50757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40" xfId="50482"/>
    <cellStyle name="Normal 41" xfId="50496"/>
    <cellStyle name="Normal 42" xfId="50510"/>
    <cellStyle name="Normal 43" xfId="50524"/>
    <cellStyle name="Normal 44" xfId="50541"/>
    <cellStyle name="Normal 45" xfId="50552"/>
    <cellStyle name="Normal 46" xfId="50566"/>
    <cellStyle name="Normal 47" xfId="50580"/>
    <cellStyle name="Normal 48" xfId="50594"/>
    <cellStyle name="Normal 49" xfId="50621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50" xfId="50648"/>
    <cellStyle name="Normal 51" xfId="50662"/>
    <cellStyle name="Normal 52" xfId="50689"/>
    <cellStyle name="Normal 53" xfId="50703"/>
    <cellStyle name="Normal 54" xfId="50717"/>
    <cellStyle name="Normal 55" xfId="50731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47" xfId="50483"/>
    <cellStyle name="Nota 48" xfId="50497"/>
    <cellStyle name="Nota 49" xfId="50511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50" xfId="50525"/>
    <cellStyle name="Nota 51" xfId="50538"/>
    <cellStyle name="Nota 52" xfId="50553"/>
    <cellStyle name="Nota 53" xfId="50567"/>
    <cellStyle name="Nota 54" xfId="50581"/>
    <cellStyle name="Nota 55" xfId="50595"/>
    <cellStyle name="Nota 56" xfId="50608"/>
    <cellStyle name="Nota 57" xfId="50622"/>
    <cellStyle name="Nota 58" xfId="50635"/>
    <cellStyle name="Nota 59" xfId="506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60" xfId="50663"/>
    <cellStyle name="Nota 61" xfId="50676"/>
    <cellStyle name="Nota 62" xfId="50690"/>
    <cellStyle name="Nota 63" xfId="50704"/>
    <cellStyle name="Nota 64" xfId="50718"/>
    <cellStyle name="Nota 65" xfId="50732"/>
    <cellStyle name="Nota 66" xfId="50745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16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4/PROGRAMA&#199;&#195;O%20ANUAL%20DE%20F&#201;RIAS%202023-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gramação Anual"/>
      <sheetName val="SRA"/>
      <sheetName val="2022-2023"/>
      <sheetName val="Plan1"/>
      <sheetName val="Plan3"/>
      <sheetName val="Plan2"/>
      <sheetName val="SRA GERAL"/>
      <sheetName val="CTT"/>
      <sheetName val="Plan4"/>
      <sheetName val="Plan5"/>
      <sheetName val="Plan6"/>
      <sheetName val="Plan7"/>
    </sheetNames>
    <sheetDataSet>
      <sheetData sheetId="0"/>
      <sheetData sheetId="1">
        <row r="1">
          <cell r="B1">
            <v>45539</v>
          </cell>
          <cell r="C1"/>
          <cell r="D1"/>
          <cell r="E1"/>
          <cell r="F1" t="str">
            <v>SRA</v>
          </cell>
          <cell r="G1"/>
          <cell r="H1"/>
        </row>
        <row r="3">
          <cell r="B3" t="str">
            <v>Matricula</v>
          </cell>
          <cell r="C3" t="str">
            <v>Nome</v>
          </cell>
          <cell r="D3" t="str">
            <v>Centro Custo</v>
          </cell>
          <cell r="E3"/>
          <cell r="F3" t="str">
            <v>Filial</v>
          </cell>
          <cell r="G3" t="str">
            <v>Data Admis.</v>
          </cell>
          <cell r="H3" t="str">
            <v>Dt. Demiss„o</v>
          </cell>
        </row>
        <row r="4">
          <cell r="B4">
            <v>200</v>
          </cell>
          <cell r="C4" t="str">
            <v>MARIA DO CARMO DE SOUSA</v>
          </cell>
          <cell r="D4">
            <v>3170</v>
          </cell>
          <cell r="E4" t="str">
            <v>DICEM - DIVISAO CENTRAL DE EMBALAGEM</v>
          </cell>
          <cell r="F4">
            <v>1</v>
          </cell>
          <cell r="G4">
            <v>26877</v>
          </cell>
          <cell r="H4" t="str">
            <v xml:space="preserve">  /  /    </v>
          </cell>
        </row>
        <row r="5">
          <cell r="B5">
            <v>397</v>
          </cell>
          <cell r="C5" t="str">
            <v>MARIA AMARA MEDEIROS</v>
          </cell>
          <cell r="D5">
            <v>1114</v>
          </cell>
          <cell r="E5" t="str">
            <v>DISEG - DIVISAO DE SERVICOS GERAIS</v>
          </cell>
          <cell r="F5">
            <v>1</v>
          </cell>
          <cell r="G5">
            <v>27442</v>
          </cell>
          <cell r="H5" t="str">
            <v xml:space="preserve">  /  /    </v>
          </cell>
        </row>
        <row r="6">
          <cell r="B6">
            <v>508</v>
          </cell>
          <cell r="C6" t="str">
            <v>SANDRA EMIDIO PEREIRA</v>
          </cell>
          <cell r="D6">
            <v>1114</v>
          </cell>
          <cell r="E6" t="str">
            <v>DISEG - DIVISAO DE SERVICOS GERAIS</v>
          </cell>
          <cell r="F6">
            <v>1</v>
          </cell>
          <cell r="G6">
            <v>27828</v>
          </cell>
          <cell r="H6" t="str">
            <v xml:space="preserve">  /  /    </v>
          </cell>
        </row>
        <row r="7">
          <cell r="B7">
            <v>510</v>
          </cell>
          <cell r="C7" t="str">
            <v>FRANCISCO FERREIRA DE SOUSA</v>
          </cell>
          <cell r="D7">
            <v>1152</v>
          </cell>
          <cell r="E7" t="str">
            <v>DIALM - DIVISAO DE ALMOXARIFADO</v>
          </cell>
          <cell r="F7">
            <v>1</v>
          </cell>
          <cell r="G7">
            <v>27828</v>
          </cell>
          <cell r="H7" t="str">
            <v xml:space="preserve">  /  /    </v>
          </cell>
        </row>
        <row r="8">
          <cell r="B8">
            <v>542</v>
          </cell>
          <cell r="C8" t="str">
            <v>ANA MARTA MARCELINO DA SILVA</v>
          </cell>
          <cell r="D8">
            <v>4172</v>
          </cell>
          <cell r="E8" t="str">
            <v>DIMIC- DIVISAO DE MICROBIOLOGIA</v>
          </cell>
          <cell r="F8">
            <v>1</v>
          </cell>
          <cell r="G8">
            <v>27955</v>
          </cell>
          <cell r="H8" t="str">
            <v xml:space="preserve">  /  /    </v>
          </cell>
        </row>
        <row r="9">
          <cell r="B9">
            <v>788</v>
          </cell>
          <cell r="C9" t="str">
            <v>IVONEIDE FRANCISCA S ALMEIDA</v>
          </cell>
          <cell r="D9">
            <v>1170</v>
          </cell>
          <cell r="E9" t="str">
            <v>COSUP - COORDENADORIA DE SUPRIMENTOS</v>
          </cell>
          <cell r="F9">
            <v>1</v>
          </cell>
          <cell r="G9">
            <v>28551</v>
          </cell>
          <cell r="H9" t="str">
            <v xml:space="preserve">  /  /    </v>
          </cell>
        </row>
        <row r="10">
          <cell r="B10">
            <v>830</v>
          </cell>
          <cell r="C10" t="str">
            <v>CARLOS ANTONIO DA SILVA</v>
          </cell>
          <cell r="D10">
            <v>1151</v>
          </cell>
          <cell r="E10" t="str">
            <v>DILOG - DIVISAO DE LOGISTICA</v>
          </cell>
          <cell r="F10">
            <v>1</v>
          </cell>
          <cell r="G10">
            <v>28688</v>
          </cell>
          <cell r="H10" t="str">
            <v xml:space="preserve">  /  /    </v>
          </cell>
        </row>
        <row r="11">
          <cell r="B11">
            <v>863</v>
          </cell>
          <cell r="C11" t="str">
            <v>JOSE AMARO DOS SANTOS</v>
          </cell>
          <cell r="D11">
            <v>1152</v>
          </cell>
          <cell r="E11" t="str">
            <v>DIALM - DIVISAO DE ALMOXARIFADO</v>
          </cell>
          <cell r="F11">
            <v>1</v>
          </cell>
          <cell r="G11">
            <v>28746</v>
          </cell>
          <cell r="H11" t="str">
            <v xml:space="preserve">  /  /    </v>
          </cell>
        </row>
        <row r="12">
          <cell r="B12">
            <v>871</v>
          </cell>
          <cell r="C12" t="str">
            <v>MARIA LUISA P DE LEMOS</v>
          </cell>
          <cell r="D12">
            <v>1130</v>
          </cell>
          <cell r="E12" t="str">
            <v>COFIN-COORDENADORIA FINANCEIRA</v>
          </cell>
          <cell r="F12">
            <v>1</v>
          </cell>
          <cell r="G12">
            <v>28758</v>
          </cell>
          <cell r="H12" t="str">
            <v xml:space="preserve">  /  /    </v>
          </cell>
        </row>
        <row r="13">
          <cell r="B13">
            <v>897</v>
          </cell>
          <cell r="C13" t="str">
            <v>EUNICE DE ASSIS CALIXTO</v>
          </cell>
          <cell r="D13">
            <v>1150</v>
          </cell>
          <cell r="E13" t="str">
            <v>COLOG - COORDENADORIA DE LOGISTICA</v>
          </cell>
          <cell r="F13">
            <v>1</v>
          </cell>
          <cell r="G13">
            <v>28779</v>
          </cell>
          <cell r="H13" t="str">
            <v xml:space="preserve">  /  /    </v>
          </cell>
        </row>
        <row r="14">
          <cell r="B14">
            <v>996</v>
          </cell>
          <cell r="C14" t="str">
            <v>FIRMINO SIQUEIRA DA SILVA</v>
          </cell>
          <cell r="D14">
            <v>3111</v>
          </cell>
          <cell r="E14" t="str">
            <v>DISOL I - DIVISAO DE SOLIDOS I</v>
          </cell>
          <cell r="F14">
            <v>1</v>
          </cell>
          <cell r="G14">
            <v>28887</v>
          </cell>
          <cell r="H14" t="str">
            <v xml:space="preserve">  /  /    </v>
          </cell>
        </row>
        <row r="15">
          <cell r="B15">
            <v>1008</v>
          </cell>
          <cell r="C15" t="str">
            <v>MARIO JOSE DO NASCIMENTO</v>
          </cell>
          <cell r="D15">
            <v>1070</v>
          </cell>
          <cell r="E15" t="str">
            <v>COGAQ - COORDENADORIA DE GARANTIA DA QUA</v>
          </cell>
          <cell r="F15">
            <v>1</v>
          </cell>
          <cell r="G15">
            <v>28902</v>
          </cell>
          <cell r="H15" t="str">
            <v xml:space="preserve">  /  /    </v>
          </cell>
        </row>
        <row r="16">
          <cell r="B16">
            <v>1037</v>
          </cell>
          <cell r="C16" t="str">
            <v>DAVI INACIO FILHO</v>
          </cell>
          <cell r="D16">
            <v>3111</v>
          </cell>
          <cell r="E16" t="str">
            <v>DISOL I - DIVISAO DE SOLIDOS I</v>
          </cell>
          <cell r="F16">
            <v>1</v>
          </cell>
          <cell r="G16">
            <v>28926</v>
          </cell>
          <cell r="H16" t="str">
            <v xml:space="preserve">  /  /    </v>
          </cell>
        </row>
        <row r="17">
          <cell r="B17">
            <v>1051</v>
          </cell>
          <cell r="C17" t="str">
            <v>GEORGE HAROLD DE B  WALMSLEY</v>
          </cell>
          <cell r="D17">
            <v>4153</v>
          </cell>
          <cell r="E17" t="str">
            <v>DIOTI - DIVISAO DE OTICA (ADMINISTRACAO)</v>
          </cell>
          <cell r="F17">
            <v>1</v>
          </cell>
          <cell r="G17">
            <v>28936</v>
          </cell>
          <cell r="H17" t="str">
            <v xml:space="preserve">  /  /    </v>
          </cell>
        </row>
        <row r="18">
          <cell r="B18">
            <v>1056</v>
          </cell>
          <cell r="C18" t="str">
            <v>VALERIA MARIA DA SILVA</v>
          </cell>
          <cell r="D18">
            <v>4172</v>
          </cell>
          <cell r="E18" t="str">
            <v>DIMIC- DIVISAO DE MICROBIOLOGIA</v>
          </cell>
          <cell r="F18">
            <v>1</v>
          </cell>
          <cell r="G18">
            <v>28961</v>
          </cell>
          <cell r="H18" t="str">
            <v xml:space="preserve">  /  /    </v>
          </cell>
        </row>
        <row r="19">
          <cell r="B19">
            <v>1071</v>
          </cell>
          <cell r="C19" t="str">
            <v>MARIA JOSE DA HORA</v>
          </cell>
          <cell r="D19">
            <v>3170</v>
          </cell>
          <cell r="E19" t="str">
            <v>DICEM - DIVISAO CENTRAL DE EMBALAGEM</v>
          </cell>
          <cell r="F19">
            <v>1</v>
          </cell>
          <cell r="G19">
            <v>28968</v>
          </cell>
          <cell r="H19" t="str">
            <v xml:space="preserve">  /  /    </v>
          </cell>
        </row>
        <row r="20">
          <cell r="B20">
            <v>1080</v>
          </cell>
          <cell r="C20" t="str">
            <v>VALDIRENE ANDRE PEREIRA</v>
          </cell>
          <cell r="D20">
            <v>2102</v>
          </cell>
          <cell r="E20" t="str">
            <v>DIFAT- DIVISAO DE FATURAMENTO</v>
          </cell>
          <cell r="F20">
            <v>1</v>
          </cell>
          <cell r="G20">
            <v>28968</v>
          </cell>
          <cell r="H20" t="str">
            <v xml:space="preserve">  /  /    </v>
          </cell>
        </row>
        <row r="21">
          <cell r="B21">
            <v>1099</v>
          </cell>
          <cell r="C21" t="str">
            <v>VALERIA DA SILVA SOUZA</v>
          </cell>
          <cell r="D21">
            <v>3170</v>
          </cell>
          <cell r="E21" t="str">
            <v>DICEM - DIVISAO CENTRAL DE EMBALAGEM</v>
          </cell>
          <cell r="F21">
            <v>1</v>
          </cell>
          <cell r="G21">
            <v>28997</v>
          </cell>
          <cell r="H21" t="str">
            <v xml:space="preserve">  /  /    </v>
          </cell>
        </row>
        <row r="22">
          <cell r="B22">
            <v>1126</v>
          </cell>
          <cell r="C22" t="str">
            <v>ALUISIO GOMES FERREIRA FILHO</v>
          </cell>
          <cell r="D22">
            <v>1144</v>
          </cell>
          <cell r="E22" t="str">
            <v>DIPAT - DIVISAO DE PATRIMONIO</v>
          </cell>
          <cell r="F22">
            <v>1</v>
          </cell>
          <cell r="G22">
            <v>29017</v>
          </cell>
          <cell r="H22" t="str">
            <v xml:space="preserve">  /  /    </v>
          </cell>
        </row>
        <row r="23">
          <cell r="B23">
            <v>1135</v>
          </cell>
          <cell r="C23" t="str">
            <v>ANTONIO LUIZ DOS SANTOS</v>
          </cell>
          <cell r="D23">
            <v>2207</v>
          </cell>
          <cell r="E23" t="str">
            <v>FARMACIA CASA AMARELA</v>
          </cell>
          <cell r="F23"/>
          <cell r="G23">
            <v>29031</v>
          </cell>
          <cell r="H23"/>
        </row>
        <row r="24">
          <cell r="B24">
            <v>1159</v>
          </cell>
          <cell r="C24" t="str">
            <v>VERA LUCIA MARIA C  DA SILVA</v>
          </cell>
          <cell r="D24">
            <v>3170</v>
          </cell>
          <cell r="E24" t="str">
            <v>DICEM - DIVISAO CENTRAL DE EMBALAGEM</v>
          </cell>
          <cell r="F24">
            <v>10</v>
          </cell>
          <cell r="G24">
            <v>29067</v>
          </cell>
          <cell r="H24" t="str">
            <v xml:space="preserve">  /  /    </v>
          </cell>
        </row>
        <row r="25">
          <cell r="B25">
            <v>1164</v>
          </cell>
          <cell r="C25" t="str">
            <v>TERESINHA MARIA DE F  FELIX</v>
          </cell>
          <cell r="D25">
            <v>1140</v>
          </cell>
          <cell r="E25" t="str">
            <v>COCON- COORD. DE CONTABIL. GERAL</v>
          </cell>
          <cell r="F25">
            <v>1</v>
          </cell>
          <cell r="G25">
            <v>29067</v>
          </cell>
          <cell r="H25" t="str">
            <v xml:space="preserve">  /  /    </v>
          </cell>
        </row>
        <row r="26">
          <cell r="B26">
            <v>1169</v>
          </cell>
          <cell r="C26" t="str">
            <v>MARIA DO CARMO SANTOS</v>
          </cell>
          <cell r="D26">
            <v>3111</v>
          </cell>
          <cell r="E26" t="str">
            <v>DISOL I - DIVISAO DE SOLIDOS I</v>
          </cell>
          <cell r="F26">
            <v>1</v>
          </cell>
          <cell r="G26">
            <v>29067</v>
          </cell>
          <cell r="H26" t="str">
            <v xml:space="preserve">  /  /    </v>
          </cell>
        </row>
        <row r="27">
          <cell r="B27">
            <v>1177</v>
          </cell>
          <cell r="C27" t="str">
            <v>SELMA MARIA P DO NASCIMENTO</v>
          </cell>
          <cell r="D27">
            <v>1152</v>
          </cell>
          <cell r="E27" t="str">
            <v>DIALM - DIVISAO DE ALMOXARIFADO</v>
          </cell>
          <cell r="F27">
            <v>1</v>
          </cell>
          <cell r="G27">
            <v>29068</v>
          </cell>
          <cell r="H27" t="str">
            <v xml:space="preserve">  /  /    </v>
          </cell>
        </row>
        <row r="28">
          <cell r="B28">
            <v>1221</v>
          </cell>
          <cell r="C28" t="str">
            <v>JOSE CARLOS TENORIO DE MELO</v>
          </cell>
          <cell r="D28">
            <v>4174</v>
          </cell>
          <cell r="E28" t="str">
            <v>DIACP- DIV.DE ACOMP.E CONTROLE PRODUCAO</v>
          </cell>
          <cell r="F28">
            <v>1</v>
          </cell>
          <cell r="G28">
            <v>29087</v>
          </cell>
          <cell r="H28" t="str">
            <v xml:space="preserve">  /  /    </v>
          </cell>
        </row>
        <row r="29">
          <cell r="B29">
            <v>1229</v>
          </cell>
          <cell r="C29" t="str">
            <v>IVANETE RODRIGUES DOS SANTOS</v>
          </cell>
          <cell r="D29">
            <v>3170</v>
          </cell>
          <cell r="E29" t="str">
            <v>DICEM - DIVISAO CENTRAL DE EMBALAGEM</v>
          </cell>
          <cell r="F29">
            <v>1</v>
          </cell>
          <cell r="G29">
            <v>29089</v>
          </cell>
          <cell r="H29" t="str">
            <v xml:space="preserve">  /  /    </v>
          </cell>
        </row>
        <row r="30">
          <cell r="B30">
            <v>1243</v>
          </cell>
          <cell r="C30" t="str">
            <v>MARIA EUGENIA VILARIM LIMA</v>
          </cell>
          <cell r="D30">
            <v>3170</v>
          </cell>
          <cell r="E30" t="str">
            <v>DICEM - DIVISAO CENTRAL DE EMBALAGEM</v>
          </cell>
          <cell r="F30">
            <v>1</v>
          </cell>
          <cell r="G30">
            <v>29096</v>
          </cell>
          <cell r="H30" t="str">
            <v xml:space="preserve">  /  /    </v>
          </cell>
        </row>
        <row r="31">
          <cell r="B31">
            <v>1258</v>
          </cell>
          <cell r="C31" t="str">
            <v>ADIGALENE RODRIGUES DA SILVA</v>
          </cell>
          <cell r="D31">
            <v>4113</v>
          </cell>
          <cell r="E31" t="str">
            <v>DITEC - DIRETORIA TECNICA INDUSTRIAL</v>
          </cell>
          <cell r="F31">
            <v>1</v>
          </cell>
          <cell r="G31">
            <v>29102</v>
          </cell>
          <cell r="H31" t="str">
            <v xml:space="preserve">  /  /    </v>
          </cell>
        </row>
        <row r="32">
          <cell r="B32">
            <v>1267</v>
          </cell>
          <cell r="C32" t="str">
            <v>MARCO AURELIO O DE OLIVEIRA</v>
          </cell>
          <cell r="D32">
            <v>3170</v>
          </cell>
          <cell r="E32" t="str">
            <v>DICEM - DIVISAO CENTRAL DE EMBALAGEM</v>
          </cell>
          <cell r="F32">
            <v>1</v>
          </cell>
          <cell r="G32">
            <v>29099</v>
          </cell>
          <cell r="H32" t="str">
            <v xml:space="preserve">  /  /    </v>
          </cell>
        </row>
        <row r="33">
          <cell r="B33">
            <v>1269</v>
          </cell>
          <cell r="C33" t="str">
            <v>VALDECY FERREIRA DA COSTA</v>
          </cell>
          <cell r="D33">
            <v>2101</v>
          </cell>
          <cell r="E33" t="str">
            <v>DIVEN- DIVISAO DE VENDAS</v>
          </cell>
          <cell r="F33">
            <v>1</v>
          </cell>
          <cell r="G33">
            <v>29118</v>
          </cell>
          <cell r="H33" t="str">
            <v xml:space="preserve">  /  /    </v>
          </cell>
        </row>
        <row r="34">
          <cell r="B34">
            <v>1328</v>
          </cell>
          <cell r="C34" t="str">
            <v>LIZETE ALFREDINA DA SILVA</v>
          </cell>
          <cell r="D34">
            <v>1151</v>
          </cell>
          <cell r="E34" t="str">
            <v>DILOG - DIVISAO DE LOGISTICA</v>
          </cell>
          <cell r="F34">
            <v>1</v>
          </cell>
          <cell r="G34">
            <v>29202</v>
          </cell>
          <cell r="H34" t="str">
            <v xml:space="preserve">  /  /    </v>
          </cell>
        </row>
        <row r="35">
          <cell r="B35">
            <v>1330</v>
          </cell>
          <cell r="C35" t="str">
            <v>IVANISE MARIA DA LUZ SANTOS</v>
          </cell>
          <cell r="D35">
            <v>3111</v>
          </cell>
          <cell r="E35" t="str">
            <v>DISOL I - DIVISAO DE SOLIDOS I</v>
          </cell>
          <cell r="F35">
            <v>1</v>
          </cell>
          <cell r="G35">
            <v>29202</v>
          </cell>
          <cell r="H35" t="str">
            <v xml:space="preserve">  /  /    </v>
          </cell>
        </row>
        <row r="36">
          <cell r="B36">
            <v>1333</v>
          </cell>
          <cell r="C36" t="str">
            <v>JORGE CUNHA OLIVEIRA</v>
          </cell>
          <cell r="D36">
            <v>1321</v>
          </cell>
          <cell r="E36" t="str">
            <v>DIMAN - DIVISAO DE MANUTENCAO</v>
          </cell>
          <cell r="F36">
            <v>1</v>
          </cell>
          <cell r="G36">
            <v>29209</v>
          </cell>
          <cell r="H36" t="str">
            <v xml:space="preserve">  /  /    </v>
          </cell>
        </row>
        <row r="37">
          <cell r="B37">
            <v>1337</v>
          </cell>
          <cell r="C37" t="str">
            <v>ROSILDA BARBOSA DOS SANTOS</v>
          </cell>
          <cell r="D37">
            <v>4153</v>
          </cell>
          <cell r="E37" t="str">
            <v>DIOTI - DIVISAO DE OTICA (ADMINISTRACAO)</v>
          </cell>
          <cell r="F37">
            <v>1</v>
          </cell>
          <cell r="G37">
            <v>29206</v>
          </cell>
          <cell r="H37" t="str">
            <v xml:space="preserve">  /  /    </v>
          </cell>
        </row>
        <row r="38">
          <cell r="B38">
            <v>1363</v>
          </cell>
          <cell r="C38" t="str">
            <v>JOSE CARLOS FERREIRA DE ARRUDA</v>
          </cell>
          <cell r="D38">
            <v>1171</v>
          </cell>
          <cell r="E38" t="str">
            <v>DIVCO - DIVISAO DE COMPRAS</v>
          </cell>
          <cell r="F38">
            <v>1</v>
          </cell>
          <cell r="G38">
            <v>29227</v>
          </cell>
          <cell r="H38" t="str">
            <v xml:space="preserve">  /  /    </v>
          </cell>
        </row>
        <row r="39">
          <cell r="B39">
            <v>1369</v>
          </cell>
          <cell r="C39" t="str">
            <v>ELIANE BATISTA DE CASTILHO</v>
          </cell>
          <cell r="D39">
            <v>4172</v>
          </cell>
          <cell r="E39" t="str">
            <v>DIMIC- DIVISAO DE MICROBIOLOGIA</v>
          </cell>
          <cell r="F39">
            <v>1</v>
          </cell>
          <cell r="G39">
            <v>29234</v>
          </cell>
          <cell r="H39" t="str">
            <v xml:space="preserve">  /  /    </v>
          </cell>
        </row>
        <row r="40">
          <cell r="B40">
            <v>1393</v>
          </cell>
          <cell r="C40" t="str">
            <v>MANOEL CORREIA DOS SANTOS</v>
          </cell>
          <cell r="D40">
            <v>1322</v>
          </cell>
          <cell r="E40" t="str">
            <v>DIUTI - DIVISAO DE UTILIDADES</v>
          </cell>
          <cell r="F40">
            <v>1</v>
          </cell>
          <cell r="G40">
            <v>29283</v>
          </cell>
          <cell r="H40" t="str">
            <v xml:space="preserve">  /  /    </v>
          </cell>
        </row>
        <row r="41">
          <cell r="B41">
            <v>1413</v>
          </cell>
          <cell r="C41" t="str">
            <v>LEDUAR GUEDES DE LIMA</v>
          </cell>
          <cell r="D41">
            <v>1010</v>
          </cell>
          <cell r="E41" t="str">
            <v>ASSES-ASSESSORIA</v>
          </cell>
          <cell r="F41">
            <v>1</v>
          </cell>
          <cell r="G41">
            <v>29290</v>
          </cell>
          <cell r="H41" t="str">
            <v xml:space="preserve">  /  /    </v>
          </cell>
        </row>
        <row r="42">
          <cell r="B42">
            <v>1418</v>
          </cell>
          <cell r="C42" t="str">
            <v>ELVIS GOMES PEREIRA</v>
          </cell>
          <cell r="D42">
            <v>2101</v>
          </cell>
          <cell r="E42" t="str">
            <v>DIVEN- DIVISAO DE VENDAS</v>
          </cell>
          <cell r="F42">
            <v>1</v>
          </cell>
          <cell r="G42">
            <v>29297</v>
          </cell>
          <cell r="H42" t="str">
            <v xml:space="preserve">  /  /    </v>
          </cell>
        </row>
        <row r="43">
          <cell r="B43">
            <v>1427</v>
          </cell>
          <cell r="C43" t="str">
            <v>ANA MARIA ELOI DA H  DA SILVA</v>
          </cell>
          <cell r="D43">
            <v>4171</v>
          </cell>
          <cell r="E43" t="str">
            <v>DIFIQ- DIV.FISICO-E CONTROLE DE PRODUTO</v>
          </cell>
          <cell r="F43">
            <v>1</v>
          </cell>
          <cell r="G43">
            <v>29298</v>
          </cell>
          <cell r="H43" t="str">
            <v xml:space="preserve">  /  /    </v>
          </cell>
        </row>
        <row r="44">
          <cell r="B44">
            <v>1429</v>
          </cell>
          <cell r="C44" t="str">
            <v>JOSE HENRIQUE DA PAZ</v>
          </cell>
          <cell r="D44">
            <v>3111</v>
          </cell>
          <cell r="E44" t="str">
            <v>DISOL I - DIVISAO DE SOLIDOS I</v>
          </cell>
          <cell r="F44">
            <v>1</v>
          </cell>
          <cell r="G44">
            <v>29304</v>
          </cell>
          <cell r="H44" t="str">
            <v xml:space="preserve">  /  /    </v>
          </cell>
        </row>
        <row r="45">
          <cell r="B45">
            <v>1454</v>
          </cell>
          <cell r="C45" t="str">
            <v>MAURICIO LOPES DA SILVA</v>
          </cell>
          <cell r="D45">
            <v>3111</v>
          </cell>
          <cell r="E45" t="str">
            <v>DISOL I - DIVISAO DE SOLIDOS I</v>
          </cell>
          <cell r="F45">
            <v>1</v>
          </cell>
          <cell r="G45">
            <v>29319</v>
          </cell>
          <cell r="H45" t="str">
            <v xml:space="preserve">  /  /    </v>
          </cell>
        </row>
        <row r="46">
          <cell r="B46">
            <v>1475</v>
          </cell>
          <cell r="C46" t="str">
            <v>MARTA ARAUJO DA F  SANTANA</v>
          </cell>
          <cell r="D46">
            <v>1141</v>
          </cell>
          <cell r="E46" t="str">
            <v>DICCP- DIVISAO DE CONTABILIDADE E CUSTOS</v>
          </cell>
          <cell r="F46">
            <v>1</v>
          </cell>
          <cell r="G46">
            <v>29374</v>
          </cell>
          <cell r="H46" t="str">
            <v xml:space="preserve">  /  /    </v>
          </cell>
        </row>
        <row r="47">
          <cell r="B47">
            <v>1483</v>
          </cell>
          <cell r="C47" t="str">
            <v>REGINA LEANDRO SANTOS DE LIMA</v>
          </cell>
          <cell r="D47">
            <v>3170</v>
          </cell>
          <cell r="E47" t="str">
            <v>DICEM - DIVISAO CENTRAL DE EMBALAGEM</v>
          </cell>
          <cell r="F47">
            <v>1</v>
          </cell>
          <cell r="G47">
            <v>29397</v>
          </cell>
          <cell r="H47" t="str">
            <v xml:space="preserve">  /  /    </v>
          </cell>
        </row>
        <row r="48">
          <cell r="B48">
            <v>1522</v>
          </cell>
          <cell r="C48" t="str">
            <v>TEREZINHA P  DA SILVA CORREIA</v>
          </cell>
          <cell r="D48">
            <v>3170</v>
          </cell>
          <cell r="E48" t="str">
            <v>DICEM - DIVISAO CENTRAL DE EMBALAGEM</v>
          </cell>
          <cell r="F48">
            <v>1</v>
          </cell>
          <cell r="G48">
            <v>29622</v>
          </cell>
          <cell r="H48" t="str">
            <v xml:space="preserve">  /  /    </v>
          </cell>
        </row>
        <row r="49">
          <cell r="B49">
            <v>1536</v>
          </cell>
          <cell r="C49" t="str">
            <v>MARIA ADRIAO DA SILVA</v>
          </cell>
          <cell r="D49">
            <v>1170</v>
          </cell>
          <cell r="E49" t="str">
            <v>COSUP - COORDENADORIA DE SUPRIMENTOS</v>
          </cell>
          <cell r="F49">
            <v>1</v>
          </cell>
          <cell r="G49">
            <v>29675</v>
          </cell>
          <cell r="H49" t="str">
            <v xml:space="preserve">  /  /    </v>
          </cell>
        </row>
        <row r="50">
          <cell r="B50">
            <v>1545</v>
          </cell>
          <cell r="C50" t="str">
            <v>HERON VILAR DE ANDRADE</v>
          </cell>
          <cell r="D50">
            <v>1114</v>
          </cell>
          <cell r="E50" t="str">
            <v>DISEG - DIVISAO DE SERVICOS GERAIS</v>
          </cell>
          <cell r="F50">
            <v>1</v>
          </cell>
          <cell r="G50">
            <v>29762</v>
          </cell>
          <cell r="H50" t="str">
            <v xml:space="preserve">  /  /    </v>
          </cell>
        </row>
        <row r="51">
          <cell r="B51">
            <v>1549</v>
          </cell>
          <cell r="C51" t="str">
            <v>JOSE JOAQUIM DA SILVA FILHO</v>
          </cell>
          <cell r="D51">
            <v>2101</v>
          </cell>
          <cell r="E51" t="str">
            <v>DIVEN- DIVISAO DE VENDAS</v>
          </cell>
          <cell r="F51">
            <v>1</v>
          </cell>
          <cell r="G51">
            <v>29845</v>
          </cell>
          <cell r="H51" t="str">
            <v xml:space="preserve">  /  /    </v>
          </cell>
        </row>
        <row r="52">
          <cell r="B52">
            <v>1553</v>
          </cell>
          <cell r="C52" t="str">
            <v>MARIA DO CARMO A DOS SANTOS</v>
          </cell>
          <cell r="D52">
            <v>3170</v>
          </cell>
          <cell r="E52" t="str">
            <v>DICEM - DIVISAO CENTRAL DE EMBALAGEM</v>
          </cell>
          <cell r="F52">
            <v>1</v>
          </cell>
          <cell r="G52">
            <v>29879</v>
          </cell>
          <cell r="H52" t="str">
            <v xml:space="preserve">  /  /    </v>
          </cell>
        </row>
        <row r="53">
          <cell r="B53">
            <v>1554</v>
          </cell>
          <cell r="C53" t="str">
            <v>SONEIDE P DO NASCIMENTO CORREA</v>
          </cell>
          <cell r="D53">
            <v>2101</v>
          </cell>
          <cell r="E53" t="str">
            <v>DIVEN- DIVISAO DE VENDAS</v>
          </cell>
          <cell r="F53">
            <v>1</v>
          </cell>
          <cell r="G53">
            <v>29886</v>
          </cell>
          <cell r="H53" t="str">
            <v xml:space="preserve">  /  /    </v>
          </cell>
        </row>
        <row r="54">
          <cell r="B54">
            <v>1561</v>
          </cell>
          <cell r="C54" t="str">
            <v>ANDRE LUIZ MACIEL FERREIRA</v>
          </cell>
          <cell r="D54">
            <v>4171</v>
          </cell>
          <cell r="E54" t="str">
            <v>DIFIQ- DIV.FISICO-E CONTROLE DE PRODUTO</v>
          </cell>
          <cell r="F54">
            <v>1</v>
          </cell>
          <cell r="G54">
            <v>29983</v>
          </cell>
          <cell r="H54" t="str">
            <v xml:space="preserve">  /  /    </v>
          </cell>
        </row>
        <row r="55">
          <cell r="B55">
            <v>1588</v>
          </cell>
          <cell r="C55" t="str">
            <v>MARIA ANDREA DOS SANTOS</v>
          </cell>
          <cell r="D55">
            <v>1114</v>
          </cell>
          <cell r="E55" t="str">
            <v>DISEG - DIVISAO DE SERVICOS GERAIS</v>
          </cell>
          <cell r="F55">
            <v>1</v>
          </cell>
          <cell r="G55">
            <v>30034</v>
          </cell>
          <cell r="H55" t="str">
            <v xml:space="preserve">  /  /    </v>
          </cell>
        </row>
        <row r="56">
          <cell r="B56">
            <v>1589</v>
          </cell>
          <cell r="C56" t="str">
            <v>SEVERINA DE SANTANA NEVES</v>
          </cell>
          <cell r="D56">
            <v>3170</v>
          </cell>
          <cell r="E56" t="str">
            <v>DICEM - DIVISAO CENTRAL DE EMBALAGEM</v>
          </cell>
          <cell r="F56">
            <v>1</v>
          </cell>
          <cell r="G56">
            <v>30034</v>
          </cell>
          <cell r="H56" t="str">
            <v xml:space="preserve">  /  /    </v>
          </cell>
        </row>
        <row r="57">
          <cell r="B57">
            <v>1596</v>
          </cell>
          <cell r="C57" t="str">
            <v>IVANE FRANCISCO DE AZEVEDO</v>
          </cell>
          <cell r="D57">
            <v>1114</v>
          </cell>
          <cell r="E57" t="str">
            <v>DISEG - DIVISAO DE SERVICOS GERAIS</v>
          </cell>
          <cell r="F57">
            <v>1</v>
          </cell>
          <cell r="G57">
            <v>30041</v>
          </cell>
          <cell r="H57" t="str">
            <v xml:space="preserve">  /  /    </v>
          </cell>
        </row>
        <row r="58">
          <cell r="B58">
            <v>1597</v>
          </cell>
          <cell r="C58" t="str">
            <v>DILMA NEUZA DAS MERCES</v>
          </cell>
          <cell r="D58">
            <v>1151</v>
          </cell>
          <cell r="E58" t="str">
            <v>DILOG - DIVISAO DE LOGISTICA</v>
          </cell>
          <cell r="F58">
            <v>1</v>
          </cell>
          <cell r="G58">
            <v>30053</v>
          </cell>
          <cell r="H58" t="str">
            <v xml:space="preserve">  /  /    </v>
          </cell>
        </row>
        <row r="59">
          <cell r="B59">
            <v>1631</v>
          </cell>
          <cell r="C59" t="str">
            <v>GERSON MARTINS DA SILVA</v>
          </cell>
          <cell r="D59">
            <v>1152</v>
          </cell>
          <cell r="E59" t="str">
            <v>DIALM - DIVISAO DE ALMOXARIFADO</v>
          </cell>
          <cell r="F59">
            <v>1</v>
          </cell>
          <cell r="G59">
            <v>30176</v>
          </cell>
          <cell r="H59" t="str">
            <v xml:space="preserve">  /  /    </v>
          </cell>
        </row>
        <row r="60">
          <cell r="B60">
            <v>1650</v>
          </cell>
          <cell r="C60" t="str">
            <v>JANETE MARIA DA SILVA</v>
          </cell>
          <cell r="D60">
            <v>3170</v>
          </cell>
          <cell r="E60" t="str">
            <v>DICEM - DIVISAO CENTRAL DE EMBALAGEM</v>
          </cell>
          <cell r="F60">
            <v>1</v>
          </cell>
          <cell r="G60">
            <v>30411</v>
          </cell>
          <cell r="H60" t="str">
            <v xml:space="preserve">  /  /    </v>
          </cell>
        </row>
        <row r="61">
          <cell r="B61">
            <v>1652</v>
          </cell>
          <cell r="C61" t="str">
            <v>ROMILDO NUNES DIAS</v>
          </cell>
          <cell r="D61">
            <v>3170</v>
          </cell>
          <cell r="E61" t="str">
            <v>DICEM - DIVISAO CENTRAL DE EMBALAGEM</v>
          </cell>
          <cell r="F61">
            <v>1</v>
          </cell>
          <cell r="G61">
            <v>30410</v>
          </cell>
          <cell r="H61" t="str">
            <v xml:space="preserve">  /  /    </v>
          </cell>
        </row>
        <row r="62">
          <cell r="B62">
            <v>1665</v>
          </cell>
          <cell r="C62" t="str">
            <v>LUZIA BERNARDO DE SOUSA</v>
          </cell>
          <cell r="D62">
            <v>1114</v>
          </cell>
          <cell r="E62" t="str">
            <v>DISEG - DIVISAO DE SERVICOS GERAIS</v>
          </cell>
          <cell r="F62">
            <v>1</v>
          </cell>
          <cell r="G62">
            <v>31019</v>
          </cell>
          <cell r="H62" t="str">
            <v xml:space="preserve">  /  /    </v>
          </cell>
        </row>
        <row r="63">
          <cell r="B63">
            <v>1674</v>
          </cell>
          <cell r="C63" t="str">
            <v>MARIA HELENA FERREIRA DA SILVA</v>
          </cell>
          <cell r="D63">
            <v>3170</v>
          </cell>
          <cell r="E63" t="str">
            <v>DICEM - DIVISAO CENTRAL DE EMBALAGEM</v>
          </cell>
          <cell r="F63">
            <v>1</v>
          </cell>
          <cell r="G63">
            <v>31231</v>
          </cell>
          <cell r="H63" t="str">
            <v xml:space="preserve">  /  /    </v>
          </cell>
        </row>
        <row r="64">
          <cell r="B64">
            <v>1682</v>
          </cell>
          <cell r="C64" t="str">
            <v>MOISES MARTINS DE MELO NETO</v>
          </cell>
          <cell r="D64">
            <v>2209</v>
          </cell>
          <cell r="E64" t="str">
            <v>FARMACIA AFOGADOS</v>
          </cell>
          <cell r="F64"/>
          <cell r="G64">
            <v>31232</v>
          </cell>
          <cell r="H64"/>
        </row>
        <row r="65">
          <cell r="B65">
            <v>1683</v>
          </cell>
          <cell r="C65" t="str">
            <v>ADEMIR LOPES DA SILVA</v>
          </cell>
          <cell r="D65">
            <v>2207</v>
          </cell>
          <cell r="E65" t="str">
            <v>FARMACIA CASA AMARELA</v>
          </cell>
          <cell r="F65"/>
          <cell r="G65">
            <v>31232</v>
          </cell>
          <cell r="H65"/>
        </row>
        <row r="66">
          <cell r="B66">
            <v>1726</v>
          </cell>
          <cell r="C66" t="str">
            <v>JOSE CARLOS VIEIRA</v>
          </cell>
          <cell r="D66">
            <v>2238</v>
          </cell>
          <cell r="E66" t="str">
            <v>FARMACIA FLORIANO PEIXOTO- METRO RECIFE</v>
          </cell>
          <cell r="F66"/>
          <cell r="G66">
            <v>32084</v>
          </cell>
          <cell r="H66"/>
        </row>
        <row r="67">
          <cell r="B67">
            <v>1741</v>
          </cell>
          <cell r="C67" t="str">
            <v>MARCONDES C  DE OLIVEIRA</v>
          </cell>
          <cell r="D67">
            <v>1074</v>
          </cell>
          <cell r="E67" t="str">
            <v>DIGAQ 4 - DIVISAO DE GARANTIA DA QUAL. 4</v>
          </cell>
          <cell r="F67">
            <v>1</v>
          </cell>
          <cell r="G67">
            <v>32106</v>
          </cell>
          <cell r="H67" t="str">
            <v xml:space="preserve">  /  /    </v>
          </cell>
        </row>
        <row r="68">
          <cell r="B68">
            <v>1749</v>
          </cell>
          <cell r="C68" t="str">
            <v>MANOEL MARTINS LEITE NETO</v>
          </cell>
          <cell r="D68">
            <v>1140</v>
          </cell>
          <cell r="E68" t="str">
            <v>COCON- COORD. DE CONTABIL. GERAL</v>
          </cell>
          <cell r="F68">
            <v>1</v>
          </cell>
          <cell r="G68">
            <v>32111</v>
          </cell>
          <cell r="H68" t="str">
            <v xml:space="preserve">  /  /    </v>
          </cell>
        </row>
        <row r="69">
          <cell r="B69">
            <v>1774</v>
          </cell>
          <cell r="C69" t="str">
            <v>FRANCISCO DE ASSIS BEZERRA</v>
          </cell>
          <cell r="D69">
            <v>3111</v>
          </cell>
          <cell r="E69" t="str">
            <v>DISOL I - DIVISAO DE SOLIDOS I</v>
          </cell>
          <cell r="F69">
            <v>16</v>
          </cell>
          <cell r="G69">
            <v>32162</v>
          </cell>
          <cell r="H69" t="str">
            <v xml:space="preserve">  /  /    </v>
          </cell>
        </row>
        <row r="70">
          <cell r="B70">
            <v>1794</v>
          </cell>
          <cell r="C70" t="str">
            <v>LUCIENE MARIA DE ANDRADE</v>
          </cell>
          <cell r="D70">
            <v>4171</v>
          </cell>
          <cell r="E70" t="str">
            <v>DIFIQ- DIV.FISICO-E CONTROLE DE PRODUTO</v>
          </cell>
          <cell r="F70">
            <v>10</v>
          </cell>
          <cell r="G70">
            <v>32216</v>
          </cell>
          <cell r="H70" t="str">
            <v xml:space="preserve">  /  /    </v>
          </cell>
        </row>
        <row r="71">
          <cell r="B71">
            <v>1796</v>
          </cell>
          <cell r="C71" t="str">
            <v>NEUZA ANUNCIACAO COELHO</v>
          </cell>
          <cell r="D71">
            <v>3170</v>
          </cell>
          <cell r="E71" t="str">
            <v>DICEM - DIVISAO CENTRAL DE EMBALAGEM</v>
          </cell>
          <cell r="F71">
            <v>51</v>
          </cell>
          <cell r="G71">
            <v>32216</v>
          </cell>
          <cell r="H71" t="str">
            <v xml:space="preserve">  /  /    </v>
          </cell>
        </row>
        <row r="72">
          <cell r="B72">
            <v>1809</v>
          </cell>
          <cell r="C72" t="str">
            <v>JOSE IRANILDO DE ANDRADE SILVA</v>
          </cell>
          <cell r="D72">
            <v>1321</v>
          </cell>
          <cell r="E72" t="str">
            <v>DIMAN - DIVISAO DE MANUTENCAO</v>
          </cell>
          <cell r="F72">
            <v>1</v>
          </cell>
          <cell r="G72">
            <v>32371</v>
          </cell>
          <cell r="H72" t="str">
            <v xml:space="preserve">  /  /    </v>
          </cell>
        </row>
        <row r="73">
          <cell r="B73">
            <v>1821</v>
          </cell>
          <cell r="C73" t="str">
            <v>CARLOS STENIO DE DEUS</v>
          </cell>
          <cell r="D73">
            <v>4113</v>
          </cell>
          <cell r="E73" t="str">
            <v>DITEC - DIRETORIA TECNICA INDUSTRIAL</v>
          </cell>
          <cell r="F73">
            <v>1</v>
          </cell>
          <cell r="G73">
            <v>32414</v>
          </cell>
          <cell r="H73" t="str">
            <v xml:space="preserve">  /  /    </v>
          </cell>
        </row>
        <row r="74">
          <cell r="B74">
            <v>1822</v>
          </cell>
          <cell r="C74" t="str">
            <v>GILMAR BEZERRA DE OLIVEIRA</v>
          </cell>
          <cell r="D74">
            <v>1114</v>
          </cell>
          <cell r="E74" t="str">
            <v>DISEG - DIVISAO DE SERVICOS GERAIS</v>
          </cell>
          <cell r="F74">
            <v>1</v>
          </cell>
          <cell r="G74">
            <v>32420</v>
          </cell>
          <cell r="H74" t="str">
            <v xml:space="preserve">  /  /    </v>
          </cell>
        </row>
        <row r="75">
          <cell r="B75">
            <v>1906</v>
          </cell>
          <cell r="C75" t="str">
            <v>IZABEL CRISTINA F DE ARRUDA</v>
          </cell>
          <cell r="D75">
            <v>4153</v>
          </cell>
          <cell r="E75" t="str">
            <v>DIOTI - DIVISAO DE OTICA (ADMINISTRACAO)</v>
          </cell>
          <cell r="F75">
            <v>1</v>
          </cell>
          <cell r="G75">
            <v>32909</v>
          </cell>
          <cell r="H75" t="str">
            <v xml:space="preserve">  /  /    </v>
          </cell>
        </row>
        <row r="76">
          <cell r="B76">
            <v>1908</v>
          </cell>
          <cell r="C76" t="str">
            <v>LUCIA MARIA ARAUJO LAVOR</v>
          </cell>
          <cell r="D76">
            <v>1020</v>
          </cell>
          <cell r="E76" t="str">
            <v>CPL- COMISSAO PERMANENTE DE LICITACAO</v>
          </cell>
          <cell r="F76">
            <v>1</v>
          </cell>
          <cell r="G76">
            <v>32909</v>
          </cell>
          <cell r="H76" t="str">
            <v xml:space="preserve">  /  /    </v>
          </cell>
        </row>
        <row r="77">
          <cell r="B77">
            <v>1909</v>
          </cell>
          <cell r="C77" t="str">
            <v>IVANILDO BATISTA DA SILVA</v>
          </cell>
          <cell r="D77">
            <v>3111</v>
          </cell>
          <cell r="E77" t="str">
            <v>DISOL I - DIVISAO DE SOLIDOS I</v>
          </cell>
          <cell r="F77">
            <v>1</v>
          </cell>
          <cell r="G77">
            <v>32909</v>
          </cell>
          <cell r="H77" t="str">
            <v xml:space="preserve">  /  /    </v>
          </cell>
        </row>
        <row r="78">
          <cell r="B78">
            <v>1916</v>
          </cell>
          <cell r="C78" t="str">
            <v>FABIOLA ALBUQUERQUE PINHEIRO</v>
          </cell>
          <cell r="D78">
            <v>1120</v>
          </cell>
          <cell r="E78" t="str">
            <v>COINF-COORDENADORIA DE INFORMATICA</v>
          </cell>
          <cell r="F78">
            <v>1</v>
          </cell>
          <cell r="G78">
            <v>32948</v>
          </cell>
          <cell r="H78" t="str">
            <v xml:space="preserve">  /  /    </v>
          </cell>
        </row>
        <row r="79">
          <cell r="B79">
            <v>1924</v>
          </cell>
          <cell r="C79" t="str">
            <v>CARLOS HENRIQUE LIMA DE MELO</v>
          </cell>
          <cell r="D79">
            <v>1171</v>
          </cell>
          <cell r="E79" t="str">
            <v>DIVCO - DIVISAO DE COMPRAS</v>
          </cell>
          <cell r="F79">
            <v>1</v>
          </cell>
          <cell r="G79">
            <v>33390</v>
          </cell>
          <cell r="H79" t="str">
            <v xml:space="preserve">  /  /    </v>
          </cell>
        </row>
        <row r="80">
          <cell r="B80">
            <v>1932</v>
          </cell>
          <cell r="C80" t="str">
            <v>ROSILENE MARIA ANACLETO</v>
          </cell>
          <cell r="D80">
            <v>2100</v>
          </cell>
          <cell r="E80" t="str">
            <v>COVEN- COORDENADORIA DE VENDAS</v>
          </cell>
          <cell r="F80">
            <v>1</v>
          </cell>
          <cell r="G80">
            <v>33390</v>
          </cell>
          <cell r="H80" t="str">
            <v xml:space="preserve">  /  /    </v>
          </cell>
        </row>
        <row r="81">
          <cell r="B81">
            <v>1937</v>
          </cell>
          <cell r="C81" t="str">
            <v>RILDA MARIA DA SILVA</v>
          </cell>
          <cell r="D81">
            <v>3170</v>
          </cell>
          <cell r="E81" t="str">
            <v>DICEM - DIVISAO CENTRAL DE EMBALAGEM</v>
          </cell>
          <cell r="F81">
            <v>1</v>
          </cell>
          <cell r="G81">
            <v>33390</v>
          </cell>
          <cell r="H81" t="str">
            <v xml:space="preserve">  /  /    </v>
          </cell>
        </row>
        <row r="82">
          <cell r="B82">
            <v>1980</v>
          </cell>
          <cell r="C82" t="str">
            <v>MANOEL NETO DINIZ</v>
          </cell>
          <cell r="D82">
            <v>1322</v>
          </cell>
          <cell r="E82" t="str">
            <v>DIUTI - DIVISAO DE UTILIDADES</v>
          </cell>
          <cell r="F82">
            <v>1</v>
          </cell>
          <cell r="G82">
            <v>33390</v>
          </cell>
          <cell r="H82" t="str">
            <v xml:space="preserve">  /  /    </v>
          </cell>
        </row>
        <row r="83">
          <cell r="B83">
            <v>1999</v>
          </cell>
          <cell r="C83" t="str">
            <v>ELIAS RIBEIRO DA SILVA FILHO</v>
          </cell>
          <cell r="D83">
            <v>3103</v>
          </cell>
          <cell r="E83" t="str">
            <v>DIOTI- DIVISAO OTICA- MONTAGEM</v>
          </cell>
          <cell r="F83">
            <v>1</v>
          </cell>
          <cell r="G83">
            <v>33390</v>
          </cell>
          <cell r="H83" t="str">
            <v xml:space="preserve">  /  /    </v>
          </cell>
        </row>
        <row r="84">
          <cell r="B84">
            <v>2008</v>
          </cell>
          <cell r="C84" t="str">
            <v>AMAURI GONCALO DA SILVA</v>
          </cell>
          <cell r="D84">
            <v>1322</v>
          </cell>
          <cell r="E84" t="str">
            <v>DIUTI - DIVISAO DE UTILIDADES</v>
          </cell>
          <cell r="F84">
            <v>1</v>
          </cell>
          <cell r="G84">
            <v>33590</v>
          </cell>
          <cell r="H84" t="str">
            <v xml:space="preserve">  /  /    </v>
          </cell>
        </row>
        <row r="85">
          <cell r="B85">
            <v>2015</v>
          </cell>
          <cell r="C85" t="str">
            <v>MARIA SANDRA PONTES MENDONCA</v>
          </cell>
          <cell r="D85">
            <v>1182</v>
          </cell>
          <cell r="E85" t="str">
            <v>DIMAM - DIVISAO DO MEIO AMBIENTE</v>
          </cell>
          <cell r="F85">
            <v>1</v>
          </cell>
          <cell r="G85">
            <v>33590</v>
          </cell>
          <cell r="H85" t="str">
            <v xml:space="preserve">  /  /    </v>
          </cell>
        </row>
        <row r="86">
          <cell r="B86">
            <v>2019</v>
          </cell>
          <cell r="C86" t="str">
            <v>MARCOS DO NASCIMENTO</v>
          </cell>
          <cell r="D86">
            <v>3101</v>
          </cell>
          <cell r="E86" t="str">
            <v>DIOTI- DIVISAO OTICA- LENTES</v>
          </cell>
          <cell r="F86">
            <v>1</v>
          </cell>
          <cell r="G86">
            <v>33605</v>
          </cell>
          <cell r="H86" t="str">
            <v xml:space="preserve">  /  /    </v>
          </cell>
        </row>
        <row r="87">
          <cell r="B87">
            <v>2038</v>
          </cell>
          <cell r="C87" t="str">
            <v>IRONILDA FERREIRA DA SILVA</v>
          </cell>
          <cell r="D87">
            <v>1160</v>
          </cell>
          <cell r="E87" t="str">
            <v>CORHU - COORD. DE RECURSOS HUMANOS</v>
          </cell>
          <cell r="F87">
            <v>1</v>
          </cell>
          <cell r="G87">
            <v>33605</v>
          </cell>
          <cell r="H87" t="str">
            <v xml:space="preserve">  /  /    </v>
          </cell>
        </row>
        <row r="88">
          <cell r="B88">
            <v>2043</v>
          </cell>
          <cell r="C88" t="str">
            <v>JOAO LUIZ BRAGA DE PONTES</v>
          </cell>
          <cell r="D88">
            <v>3111</v>
          </cell>
          <cell r="E88" t="str">
            <v>DISOL I - DIVISAO DE SOLIDOS I</v>
          </cell>
          <cell r="F88">
            <v>1</v>
          </cell>
          <cell r="G88">
            <v>33605</v>
          </cell>
          <cell r="H88" t="str">
            <v xml:space="preserve">  /  /    </v>
          </cell>
        </row>
        <row r="89">
          <cell r="B89">
            <v>2052</v>
          </cell>
          <cell r="C89" t="str">
            <v>JOSE FERNANDO PEREIRA DA COSTA</v>
          </cell>
          <cell r="D89">
            <v>3111</v>
          </cell>
          <cell r="E89" t="str">
            <v>DISOL I - DIVISAO DE SOLIDOS I</v>
          </cell>
          <cell r="F89">
            <v>1</v>
          </cell>
          <cell r="G89">
            <v>33613</v>
          </cell>
          <cell r="H89" t="str">
            <v xml:space="preserve">  /  /    </v>
          </cell>
        </row>
        <row r="90">
          <cell r="B90">
            <v>2063</v>
          </cell>
          <cell r="C90" t="str">
            <v>JOAQUIM PEDRO CARNEIRO C NETO</v>
          </cell>
          <cell r="D90">
            <v>1005</v>
          </cell>
          <cell r="E90" t="str">
            <v>PESSOAL A DISPOSICAO/BENEFICIO</v>
          </cell>
          <cell r="F90">
            <v>1</v>
          </cell>
          <cell r="G90">
            <v>31959</v>
          </cell>
          <cell r="H90" t="str">
            <v xml:space="preserve">  /  /    </v>
          </cell>
        </row>
        <row r="91">
          <cell r="B91">
            <v>2065</v>
          </cell>
          <cell r="C91" t="str">
            <v>MARIA CLAUDIA DE A  LIMA LEMOS</v>
          </cell>
          <cell r="D91">
            <v>1005</v>
          </cell>
          <cell r="E91" t="str">
            <v>PESSOAL A DISPOSICAO/BENEFICIO</v>
          </cell>
          <cell r="F91">
            <v>1</v>
          </cell>
          <cell r="G91">
            <v>32174</v>
          </cell>
          <cell r="H91" t="str">
            <v xml:space="preserve">  /  /    </v>
          </cell>
        </row>
        <row r="92">
          <cell r="B92">
            <v>2069</v>
          </cell>
          <cell r="C92" t="str">
            <v>SELMA VERONICA VIEIRA RAMOS</v>
          </cell>
          <cell r="D92">
            <v>1070</v>
          </cell>
          <cell r="E92" t="str">
            <v>COGAQ - COORDENADORIA DE GARANTIA DA QUA</v>
          </cell>
          <cell r="F92">
            <v>1</v>
          </cell>
          <cell r="G92">
            <v>33169</v>
          </cell>
          <cell r="H92" t="str">
            <v xml:space="preserve">  /  /    </v>
          </cell>
        </row>
        <row r="93">
          <cell r="B93">
            <v>2086</v>
          </cell>
          <cell r="C93" t="str">
            <v>ALBANITA LUCIANA DA S FIDELIS</v>
          </cell>
          <cell r="D93">
            <v>4140</v>
          </cell>
          <cell r="E93" t="str">
            <v>COPED- COORD. DE PESQUISA E DESENV.</v>
          </cell>
          <cell r="F93">
            <v>1</v>
          </cell>
          <cell r="G93">
            <v>35163</v>
          </cell>
          <cell r="H93" t="str">
            <v xml:space="preserve">  /  /    </v>
          </cell>
        </row>
        <row r="94">
          <cell r="B94">
            <v>2093</v>
          </cell>
          <cell r="C94" t="str">
            <v>GILBERTO RIBEIRO DA SILVA</v>
          </cell>
          <cell r="D94">
            <v>3101</v>
          </cell>
          <cell r="E94" t="str">
            <v>DIOTI- DIVISAO OTICA- LENTES</v>
          </cell>
          <cell r="F94">
            <v>1</v>
          </cell>
          <cell r="G94">
            <v>35163</v>
          </cell>
          <cell r="H94" t="str">
            <v xml:space="preserve">  /  /    </v>
          </cell>
        </row>
        <row r="95">
          <cell r="B95">
            <v>2096</v>
          </cell>
          <cell r="C95" t="str">
            <v>MARCELO MORAIS DE OLIVEIRA</v>
          </cell>
          <cell r="D95">
            <v>2238</v>
          </cell>
          <cell r="E95" t="str">
            <v>FARMACIA FLORIANO PEIXOTO- METRO RECIFE</v>
          </cell>
          <cell r="F95"/>
          <cell r="G95">
            <v>35170</v>
          </cell>
          <cell r="H95"/>
        </row>
        <row r="96">
          <cell r="B96">
            <v>2101</v>
          </cell>
          <cell r="C96" t="str">
            <v>JOSE LUCIANO CANDIDO DA SILVA</v>
          </cell>
          <cell r="D96">
            <v>3111</v>
          </cell>
          <cell r="E96" t="str">
            <v>DISOL I - DIVISAO DE SOLIDOS I</v>
          </cell>
          <cell r="F96">
            <v>1</v>
          </cell>
          <cell r="G96">
            <v>35289</v>
          </cell>
          <cell r="H96" t="str">
            <v xml:space="preserve">  /  /    </v>
          </cell>
        </row>
        <row r="97">
          <cell r="B97">
            <v>2115</v>
          </cell>
          <cell r="C97" t="str">
            <v>SEVERINO JOSE RAMOS DE SOUZA</v>
          </cell>
          <cell r="D97">
            <v>2209</v>
          </cell>
          <cell r="E97" t="str">
            <v>FARMACIA AFOGADOS</v>
          </cell>
          <cell r="F97"/>
          <cell r="G97">
            <v>35521</v>
          </cell>
          <cell r="H97"/>
        </row>
        <row r="98">
          <cell r="B98">
            <v>2117</v>
          </cell>
          <cell r="C98" t="str">
            <v>WILSON JOSE QUEIROZ DE LIMA</v>
          </cell>
          <cell r="D98">
            <v>1161</v>
          </cell>
          <cell r="E98" t="str">
            <v>DIVAP - DIVISAO DE ADMINST. PESSOAL</v>
          </cell>
          <cell r="F98">
            <v>1</v>
          </cell>
          <cell r="G98">
            <v>35535</v>
          </cell>
          <cell r="H98" t="str">
            <v xml:space="preserve">  /  /    </v>
          </cell>
        </row>
        <row r="99">
          <cell r="B99">
            <v>2120</v>
          </cell>
          <cell r="C99" t="str">
            <v>ANTONIO SOARES DE MELO</v>
          </cell>
          <cell r="D99">
            <v>2200</v>
          </cell>
          <cell r="E99" t="str">
            <v>COFAR- COORDENADORIA DE FARMACIAS</v>
          </cell>
          <cell r="F99">
            <v>1</v>
          </cell>
          <cell r="G99">
            <v>35565</v>
          </cell>
          <cell r="H99" t="str">
            <v xml:space="preserve">  /  /    </v>
          </cell>
        </row>
        <row r="100">
          <cell r="B100">
            <v>2121</v>
          </cell>
          <cell r="C100" t="str">
            <v>SAMUEL MAURICIO</v>
          </cell>
          <cell r="D100">
            <v>3103</v>
          </cell>
          <cell r="E100" t="str">
            <v>DIOTI- DIVISAO OTICA- MONTAGEM</v>
          </cell>
          <cell r="F100">
            <v>1</v>
          </cell>
          <cell r="G100">
            <v>35583</v>
          </cell>
          <cell r="H100" t="str">
            <v xml:space="preserve">  /  /    </v>
          </cell>
        </row>
        <row r="101">
          <cell r="B101">
            <v>2124</v>
          </cell>
          <cell r="C101" t="str">
            <v>JOSE ALVES FIGUEIREDO FILHO</v>
          </cell>
          <cell r="D101">
            <v>2207</v>
          </cell>
          <cell r="E101" t="str">
            <v>FARMACIA CASA AMARELA</v>
          </cell>
          <cell r="F101"/>
          <cell r="G101">
            <v>35597</v>
          </cell>
          <cell r="H101"/>
        </row>
        <row r="102">
          <cell r="B102">
            <v>2125</v>
          </cell>
          <cell r="C102" t="str">
            <v>GILMAR GALVAO SANTANA</v>
          </cell>
          <cell r="D102">
            <v>1181</v>
          </cell>
          <cell r="E102" t="str">
            <v>DISET- DIV. DE SAUDE OCUPAC. E SEG.TRAB.</v>
          </cell>
          <cell r="F102">
            <v>1</v>
          </cell>
          <cell r="G102">
            <v>35613</v>
          </cell>
          <cell r="H102" t="str">
            <v xml:space="preserve">  /  /    </v>
          </cell>
        </row>
        <row r="103">
          <cell r="B103">
            <v>2126</v>
          </cell>
          <cell r="C103" t="str">
            <v>JAFFE JOSE LIMA XAVIER</v>
          </cell>
          <cell r="D103">
            <v>1005</v>
          </cell>
          <cell r="E103" t="str">
            <v>PESSOAL A DISPOSICAO/BENEFICIO</v>
          </cell>
          <cell r="F103">
            <v>1</v>
          </cell>
          <cell r="G103">
            <v>35613</v>
          </cell>
          <cell r="H103" t="str">
            <v xml:space="preserve">  /  /    </v>
          </cell>
        </row>
        <row r="104">
          <cell r="B104">
            <v>2128</v>
          </cell>
          <cell r="C104" t="str">
            <v>JORGE DA SILVA LIMA</v>
          </cell>
          <cell r="D104">
            <v>2101</v>
          </cell>
          <cell r="E104" t="str">
            <v>DIVEN- DIVISAO DE VENDAS</v>
          </cell>
          <cell r="F104">
            <v>51</v>
          </cell>
          <cell r="G104">
            <v>35626</v>
          </cell>
          <cell r="H104" t="str">
            <v xml:space="preserve">  /  /    </v>
          </cell>
        </row>
        <row r="105">
          <cell r="B105">
            <v>2129</v>
          </cell>
          <cell r="C105" t="str">
            <v>RICARDO JORGE XAVIER</v>
          </cell>
          <cell r="D105">
            <v>1322</v>
          </cell>
          <cell r="E105" t="str">
            <v>DIUTI - DIVISAO DE UTILIDADES</v>
          </cell>
          <cell r="F105">
            <v>1</v>
          </cell>
          <cell r="G105">
            <v>35626</v>
          </cell>
          <cell r="H105" t="str">
            <v xml:space="preserve">  /  /    </v>
          </cell>
        </row>
        <row r="106">
          <cell r="B106">
            <v>2130</v>
          </cell>
          <cell r="C106" t="str">
            <v>HELVIO MOZART MONTENEGRO</v>
          </cell>
          <cell r="D106">
            <v>1005</v>
          </cell>
          <cell r="E106" t="str">
            <v>PESSOAL A DISPOSICAO/BENEFICIO</v>
          </cell>
          <cell r="F106">
            <v>16</v>
          </cell>
          <cell r="G106">
            <v>35626</v>
          </cell>
          <cell r="H106" t="str">
            <v xml:space="preserve">  /  /    </v>
          </cell>
        </row>
        <row r="107">
          <cell r="B107">
            <v>2131</v>
          </cell>
          <cell r="C107" t="str">
            <v>ALEXANDRE BARBOSA DA SILVA</v>
          </cell>
          <cell r="D107">
            <v>3111</v>
          </cell>
          <cell r="E107" t="str">
            <v>DISOL I - DIVISAO DE SOLIDOS I</v>
          </cell>
          <cell r="F107">
            <v>1</v>
          </cell>
          <cell r="G107">
            <v>35626</v>
          </cell>
          <cell r="H107" t="str">
            <v xml:space="preserve">  /  /    </v>
          </cell>
        </row>
        <row r="108">
          <cell r="B108">
            <v>2134</v>
          </cell>
          <cell r="C108" t="str">
            <v>ROSIVALDO SATIRO DOS SANTOS</v>
          </cell>
          <cell r="D108">
            <v>3111</v>
          </cell>
          <cell r="E108" t="str">
            <v>DISOL I - DIVISAO DE SOLIDOS I</v>
          </cell>
          <cell r="F108">
            <v>1</v>
          </cell>
          <cell r="G108">
            <v>35628</v>
          </cell>
          <cell r="H108" t="str">
            <v xml:space="preserve">  /  /    </v>
          </cell>
        </row>
        <row r="109">
          <cell r="B109">
            <v>2136</v>
          </cell>
          <cell r="C109" t="str">
            <v>GESIEL DAVID DE CASTRO</v>
          </cell>
          <cell r="D109">
            <v>1181</v>
          </cell>
          <cell r="E109" t="str">
            <v>DISET- DIV. DE SAUDE OCUPAC. E SEG.TRAB.</v>
          </cell>
          <cell r="F109">
            <v>1</v>
          </cell>
          <cell r="G109">
            <v>35643</v>
          </cell>
          <cell r="H109" t="str">
            <v xml:space="preserve">  /  /    </v>
          </cell>
        </row>
        <row r="110">
          <cell r="B110">
            <v>2137</v>
          </cell>
          <cell r="C110" t="str">
            <v>FRANCISCO DE ASSIS DE OLIVEIRA</v>
          </cell>
          <cell r="D110">
            <v>1142</v>
          </cell>
          <cell r="E110" t="str">
            <v>DIFIS- DIVISAO FISCAL</v>
          </cell>
          <cell r="F110">
            <v>10</v>
          </cell>
          <cell r="G110">
            <v>35643</v>
          </cell>
          <cell r="H110" t="str">
            <v xml:space="preserve">  /  /    </v>
          </cell>
        </row>
        <row r="111">
          <cell r="B111">
            <v>2140</v>
          </cell>
          <cell r="C111" t="str">
            <v>LUCIENE PEREIRA DE A NASCIMENT</v>
          </cell>
          <cell r="D111">
            <v>3111</v>
          </cell>
          <cell r="E111" t="str">
            <v>DISOL I - DIVISAO DE SOLIDOS I</v>
          </cell>
          <cell r="F111">
            <v>1</v>
          </cell>
          <cell r="G111">
            <v>35643</v>
          </cell>
          <cell r="H111" t="str">
            <v xml:space="preserve">  /  /    </v>
          </cell>
        </row>
        <row r="112">
          <cell r="B112">
            <v>2143</v>
          </cell>
          <cell r="C112" t="str">
            <v>RUBEM JOSE DOS S DE PAULA</v>
          </cell>
          <cell r="D112">
            <v>3111</v>
          </cell>
          <cell r="E112" t="str">
            <v>DISOL I - DIVISAO DE SOLIDOS I</v>
          </cell>
          <cell r="F112">
            <v>1</v>
          </cell>
          <cell r="G112">
            <v>35765</v>
          </cell>
          <cell r="H112" t="str">
            <v xml:space="preserve">  /  /    </v>
          </cell>
        </row>
        <row r="113">
          <cell r="B113">
            <v>2145</v>
          </cell>
          <cell r="C113" t="str">
            <v>EVERALDO DA SILVA CABRAL</v>
          </cell>
          <cell r="D113">
            <v>3111</v>
          </cell>
          <cell r="E113" t="str">
            <v>DISOL I - DIVISAO DE SOLIDOS I</v>
          </cell>
          <cell r="F113">
            <v>1</v>
          </cell>
          <cell r="G113">
            <v>35765</v>
          </cell>
          <cell r="H113" t="str">
            <v xml:space="preserve">  /  /    </v>
          </cell>
        </row>
        <row r="114">
          <cell r="B114">
            <v>2146</v>
          </cell>
          <cell r="C114" t="str">
            <v>ROGERIO BARROS DOS SANTOS</v>
          </cell>
          <cell r="D114">
            <v>3111</v>
          </cell>
          <cell r="E114" t="str">
            <v>DISOL I - DIVISAO DE SOLIDOS I</v>
          </cell>
          <cell r="F114">
            <v>1</v>
          </cell>
          <cell r="G114">
            <v>35765</v>
          </cell>
          <cell r="H114" t="str">
            <v xml:space="preserve">  /  /    </v>
          </cell>
        </row>
        <row r="115">
          <cell r="B115">
            <v>2149</v>
          </cell>
          <cell r="C115" t="str">
            <v>CARLOS AUGUSTO O  DA SILVA</v>
          </cell>
          <cell r="D115">
            <v>3111</v>
          </cell>
          <cell r="E115" t="str">
            <v>DISOL I - DIVISAO DE SOLIDOS I</v>
          </cell>
          <cell r="F115">
            <v>1</v>
          </cell>
          <cell r="G115">
            <v>35765</v>
          </cell>
          <cell r="H115" t="str">
            <v xml:space="preserve">  /  /    </v>
          </cell>
        </row>
        <row r="116">
          <cell r="B116">
            <v>2151</v>
          </cell>
          <cell r="C116" t="str">
            <v>JUREMA MARIA BONGALHARDO</v>
          </cell>
          <cell r="D116">
            <v>2209</v>
          </cell>
          <cell r="E116" t="str">
            <v>FARMACIA AFOGADOS</v>
          </cell>
          <cell r="F116"/>
          <cell r="G116">
            <v>35765</v>
          </cell>
          <cell r="H116"/>
        </row>
        <row r="117">
          <cell r="B117">
            <v>2153</v>
          </cell>
          <cell r="C117" t="str">
            <v>SERGIO PEREIRA DA COSTA</v>
          </cell>
          <cell r="D117">
            <v>3111</v>
          </cell>
          <cell r="E117" t="str">
            <v>DISOL I - DIVISAO DE SOLIDOS I</v>
          </cell>
          <cell r="F117">
            <v>1</v>
          </cell>
          <cell r="G117">
            <v>35765</v>
          </cell>
          <cell r="H117" t="str">
            <v xml:space="preserve">  /  /    </v>
          </cell>
        </row>
        <row r="118">
          <cell r="B118">
            <v>2156</v>
          </cell>
          <cell r="C118" t="str">
            <v>EDLEUSA LUCIA BATISTA DA SILVA</v>
          </cell>
          <cell r="D118">
            <v>4174</v>
          </cell>
          <cell r="E118" t="str">
            <v>DIACP- DIV.DE ACOMP.E CONTROLE PRODUCAO</v>
          </cell>
          <cell r="F118">
            <v>1</v>
          </cell>
          <cell r="G118">
            <v>35800</v>
          </cell>
          <cell r="H118" t="str">
            <v xml:space="preserve">  /  /    </v>
          </cell>
        </row>
        <row r="119">
          <cell r="B119">
            <v>2159</v>
          </cell>
          <cell r="C119" t="str">
            <v>FREDERICO JOSE C  DA NOBREGA</v>
          </cell>
          <cell r="D119">
            <v>2102</v>
          </cell>
          <cell r="E119" t="str">
            <v>DIFAT- DIVISAO DE FATURAMENTO</v>
          </cell>
          <cell r="F119">
            <v>1</v>
          </cell>
          <cell r="G119">
            <v>35836</v>
          </cell>
          <cell r="H119" t="str">
            <v xml:space="preserve">  /  /    </v>
          </cell>
        </row>
        <row r="120">
          <cell r="B120">
            <v>2161</v>
          </cell>
          <cell r="C120" t="str">
            <v>WLADIMIR MACHADO DO E  SANTO</v>
          </cell>
          <cell r="D120">
            <v>3111</v>
          </cell>
          <cell r="E120" t="str">
            <v>DISOL I - DIVISAO DE SOLIDOS I</v>
          </cell>
          <cell r="F120">
            <v>1</v>
          </cell>
          <cell r="G120">
            <v>35836</v>
          </cell>
          <cell r="H120" t="str">
            <v xml:space="preserve">  /  /    </v>
          </cell>
        </row>
        <row r="121">
          <cell r="B121">
            <v>2181</v>
          </cell>
          <cell r="C121" t="str">
            <v>ELCY SILVA DE ARAUJO</v>
          </cell>
          <cell r="D121">
            <v>1074</v>
          </cell>
          <cell r="E121" t="str">
            <v>DIGAQ 4 - DIVISAO DE GARANTIA DA QUAL. 4</v>
          </cell>
          <cell r="F121">
            <v>1</v>
          </cell>
          <cell r="G121">
            <v>36069</v>
          </cell>
          <cell r="H121" t="str">
            <v xml:space="preserve">  /  /    </v>
          </cell>
        </row>
        <row r="122">
          <cell r="B122">
            <v>2274</v>
          </cell>
          <cell r="C122" t="str">
            <v>DJALMA LIMA DE OLIVEIRA DANTAS</v>
          </cell>
          <cell r="D122">
            <v>2000</v>
          </cell>
          <cell r="E122" t="str">
            <v>DICOM- DIRETORIA COMERCIAL</v>
          </cell>
          <cell r="F122">
            <v>1</v>
          </cell>
          <cell r="G122">
            <v>37883</v>
          </cell>
          <cell r="H122" t="str">
            <v xml:space="preserve">  /  /    </v>
          </cell>
        </row>
        <row r="123">
          <cell r="B123">
            <v>2280</v>
          </cell>
          <cell r="C123" t="str">
            <v>JACQUELINE CESAR DE GUSMAO</v>
          </cell>
          <cell r="D123">
            <v>2000</v>
          </cell>
          <cell r="E123" t="str">
            <v>DICOM- DIRETORIA COMERCIAL</v>
          </cell>
          <cell r="F123">
            <v>1</v>
          </cell>
          <cell r="G123">
            <v>38335</v>
          </cell>
          <cell r="H123" t="str">
            <v xml:space="preserve">  /  /    </v>
          </cell>
        </row>
        <row r="124">
          <cell r="B124">
            <v>2295</v>
          </cell>
          <cell r="C124" t="str">
            <v>VINCENZO PAPARIELLO</v>
          </cell>
          <cell r="D124">
            <v>1322</v>
          </cell>
          <cell r="E124" t="str">
            <v>DIUTI - DIVISAO DE UTILIDADES</v>
          </cell>
          <cell r="F124">
            <v>1</v>
          </cell>
          <cell r="G124">
            <v>38657</v>
          </cell>
          <cell r="H124" t="str">
            <v xml:space="preserve">  /  /    </v>
          </cell>
        </row>
        <row r="125">
          <cell r="B125">
            <v>2308</v>
          </cell>
          <cell r="C125" t="str">
            <v>ADEILDO CARLOS DIAS BEZERRA</v>
          </cell>
          <cell r="D125">
            <v>3111</v>
          </cell>
          <cell r="E125" t="str">
            <v>DISOL I - DIVISAO DE SOLIDOS I</v>
          </cell>
          <cell r="F125">
            <v>1</v>
          </cell>
          <cell r="G125">
            <v>38749</v>
          </cell>
          <cell r="H125" t="str">
            <v xml:space="preserve">  /  /    </v>
          </cell>
        </row>
        <row r="126">
          <cell r="B126">
            <v>2330</v>
          </cell>
          <cell r="C126" t="str">
            <v>ERICK RENAN PEREIRA DE ACIOLI</v>
          </cell>
          <cell r="D126">
            <v>1121</v>
          </cell>
          <cell r="E126" t="str">
            <v>DIINF - DIVISAO DE INFORMATICA</v>
          </cell>
          <cell r="F126">
            <v>16</v>
          </cell>
          <cell r="G126">
            <v>39286</v>
          </cell>
          <cell r="H126" t="str">
            <v xml:space="preserve">  /  /    </v>
          </cell>
        </row>
        <row r="127">
          <cell r="B127">
            <v>2337</v>
          </cell>
          <cell r="C127" t="str">
            <v>FLAVIA PATRICIA M  MEDEIROS</v>
          </cell>
          <cell r="D127">
            <v>3122</v>
          </cell>
          <cell r="E127" t="str">
            <v>DICOS - DIVISAO DE COSMETICOS</v>
          </cell>
          <cell r="F127">
            <v>1</v>
          </cell>
          <cell r="G127">
            <v>39302</v>
          </cell>
          <cell r="H127" t="str">
            <v xml:space="preserve">  /  /    </v>
          </cell>
        </row>
        <row r="128">
          <cell r="B128">
            <v>2339</v>
          </cell>
          <cell r="C128" t="str">
            <v>DEBORAH BEZERRA MONTEIRO</v>
          </cell>
          <cell r="D128">
            <v>4142</v>
          </cell>
          <cell r="E128" t="str">
            <v>DIPIT - DIVISAO DE PROJETO &amp; INOVAC. TEC</v>
          </cell>
          <cell r="F128">
            <v>1</v>
          </cell>
          <cell r="G128">
            <v>39302</v>
          </cell>
          <cell r="H128" t="str">
            <v xml:space="preserve">  /  /    </v>
          </cell>
        </row>
        <row r="129">
          <cell r="B129">
            <v>2342</v>
          </cell>
          <cell r="C129" t="str">
            <v>MARCOS ANDRE CUNHA DE OLIVEIRA</v>
          </cell>
          <cell r="D129">
            <v>4171</v>
          </cell>
          <cell r="E129" t="str">
            <v>DIFIQ- DIV.FISICO-E CONTROLE DE PRODUTO</v>
          </cell>
          <cell r="F129">
            <v>1</v>
          </cell>
          <cell r="G129">
            <v>39302</v>
          </cell>
          <cell r="H129" t="str">
            <v xml:space="preserve">  /  /    </v>
          </cell>
        </row>
        <row r="130">
          <cell r="B130">
            <v>2344</v>
          </cell>
          <cell r="C130" t="str">
            <v>AMANDA TATIANE C  DE OLIVEIRA</v>
          </cell>
          <cell r="D130">
            <v>3110</v>
          </cell>
          <cell r="E130" t="str">
            <v>DISOL II - DIVISAO DE SOLIDOS II</v>
          </cell>
          <cell r="F130">
            <v>1</v>
          </cell>
          <cell r="G130">
            <v>39302</v>
          </cell>
          <cell r="H130" t="str">
            <v xml:space="preserve">  /  /    </v>
          </cell>
        </row>
        <row r="131">
          <cell r="B131">
            <v>2351</v>
          </cell>
          <cell r="C131" t="str">
            <v>CLAUDIA SALVINA DE SANTANA</v>
          </cell>
          <cell r="D131">
            <v>3170</v>
          </cell>
          <cell r="E131" t="str">
            <v>DICEM - DIVISAO CENTRAL DE EMBALAGEM</v>
          </cell>
          <cell r="F131">
            <v>1</v>
          </cell>
          <cell r="G131">
            <v>39310</v>
          </cell>
          <cell r="H131" t="str">
            <v xml:space="preserve">  /  /    </v>
          </cell>
        </row>
        <row r="132">
          <cell r="B132">
            <v>2363</v>
          </cell>
          <cell r="C132" t="str">
            <v>MIRIAM ALVES BASTOS DA SILVA</v>
          </cell>
          <cell r="D132">
            <v>3111</v>
          </cell>
          <cell r="E132" t="str">
            <v>DISOL I - DIVISAO DE SOLIDOS I</v>
          </cell>
          <cell r="F132">
            <v>1</v>
          </cell>
          <cell r="G132">
            <v>39310</v>
          </cell>
          <cell r="H132" t="str">
            <v xml:space="preserve">  /  /    </v>
          </cell>
        </row>
        <row r="133">
          <cell r="B133">
            <v>2367</v>
          </cell>
          <cell r="C133" t="str">
            <v>PRISCILLA RODRIGUES P DA SILVA</v>
          </cell>
          <cell r="D133">
            <v>4170</v>
          </cell>
          <cell r="E133" t="str">
            <v>COQUA- COORD. DE CONTROLE DE QUALID.</v>
          </cell>
          <cell r="F133">
            <v>1</v>
          </cell>
          <cell r="G133">
            <v>39310</v>
          </cell>
          <cell r="H133" t="str">
            <v xml:space="preserve">  /  /    </v>
          </cell>
        </row>
        <row r="134">
          <cell r="B134">
            <v>2371</v>
          </cell>
          <cell r="C134" t="str">
            <v>SUZELLE TRAJANO BENTO</v>
          </cell>
          <cell r="D134">
            <v>1181</v>
          </cell>
          <cell r="E134" t="str">
            <v>DISET- DIV. DE SAUDE OCUPAC. E SEG.TRAB.</v>
          </cell>
          <cell r="F134">
            <v>1</v>
          </cell>
          <cell r="G134">
            <v>39310</v>
          </cell>
          <cell r="H134" t="str">
            <v xml:space="preserve">  /  /    </v>
          </cell>
        </row>
        <row r="135">
          <cell r="B135">
            <v>2382</v>
          </cell>
          <cell r="C135" t="str">
            <v>AILA KARLA MOTA SANTANA</v>
          </cell>
          <cell r="D135">
            <v>4140</v>
          </cell>
          <cell r="E135" t="str">
            <v>COPED- COORD. DE PESQUISA E DESENV.</v>
          </cell>
          <cell r="F135">
            <v>1</v>
          </cell>
          <cell r="G135">
            <v>39342</v>
          </cell>
          <cell r="H135" t="str">
            <v xml:space="preserve">  /  /    </v>
          </cell>
        </row>
        <row r="136">
          <cell r="B136">
            <v>2384</v>
          </cell>
          <cell r="C136" t="str">
            <v>KATIA MIRANDA DE ARAUJO LOPES</v>
          </cell>
          <cell r="D136">
            <v>4172</v>
          </cell>
          <cell r="E136" t="str">
            <v>DIMIC- DIVISAO DE MICROBIOLOGIA</v>
          </cell>
          <cell r="F136">
            <v>1</v>
          </cell>
          <cell r="G136">
            <v>39342</v>
          </cell>
          <cell r="H136" t="str">
            <v xml:space="preserve">  /  /    </v>
          </cell>
        </row>
        <row r="137">
          <cell r="B137">
            <v>2392</v>
          </cell>
          <cell r="C137" t="str">
            <v>KLEYTON DA SILVA A PEREIRA</v>
          </cell>
          <cell r="D137">
            <v>1322</v>
          </cell>
          <cell r="E137" t="str">
            <v>DIUTI - DIVISAO DE UTILIDADES</v>
          </cell>
          <cell r="F137">
            <v>1</v>
          </cell>
          <cell r="G137">
            <v>39342</v>
          </cell>
          <cell r="H137" t="str">
            <v xml:space="preserve">  /  /    </v>
          </cell>
        </row>
        <row r="138">
          <cell r="B138">
            <v>2406</v>
          </cell>
          <cell r="C138" t="str">
            <v>DEYSE MARIA DOS SANTOS SILVA</v>
          </cell>
          <cell r="D138">
            <v>3111</v>
          </cell>
          <cell r="E138" t="str">
            <v>DISOL I - DIVISAO DE SOLIDOS I</v>
          </cell>
          <cell r="F138">
            <v>1</v>
          </cell>
          <cell r="G138">
            <v>39349</v>
          </cell>
          <cell r="H138" t="str">
            <v xml:space="preserve">  /  /    </v>
          </cell>
        </row>
        <row r="139">
          <cell r="B139">
            <v>2415</v>
          </cell>
          <cell r="C139" t="str">
            <v>SILVIA RENATA QUEIROZ DE FARIA</v>
          </cell>
          <cell r="D139">
            <v>4150</v>
          </cell>
          <cell r="E139" t="str">
            <v>COPRO- COORD.DE PRODUCAO</v>
          </cell>
          <cell r="F139">
            <v>1</v>
          </cell>
          <cell r="G139">
            <v>39349</v>
          </cell>
          <cell r="H139" t="str">
            <v xml:space="preserve">  /  /    </v>
          </cell>
        </row>
        <row r="140">
          <cell r="B140">
            <v>2420</v>
          </cell>
          <cell r="C140" t="str">
            <v>TEREZA RAQUEL F ALMEIDA</v>
          </cell>
          <cell r="D140">
            <v>1070</v>
          </cell>
          <cell r="E140" t="str">
            <v>COGAQ - COORDENADORIA DE GARANTIA DA QUA</v>
          </cell>
          <cell r="F140">
            <v>1</v>
          </cell>
          <cell r="G140">
            <v>39356</v>
          </cell>
          <cell r="H140" t="str">
            <v xml:space="preserve">  /  /    </v>
          </cell>
        </row>
        <row r="141">
          <cell r="B141">
            <v>2421</v>
          </cell>
          <cell r="C141" t="str">
            <v>ANA CLAUDIA NUNES DE MOURA</v>
          </cell>
          <cell r="D141">
            <v>1162</v>
          </cell>
          <cell r="E141" t="str">
            <v>DIDEP - DIVISAO DE DESENVOLV PESSOAL</v>
          </cell>
          <cell r="F141">
            <v>1</v>
          </cell>
          <cell r="G141">
            <v>39370</v>
          </cell>
          <cell r="H141" t="str">
            <v xml:space="preserve">  /  /    </v>
          </cell>
        </row>
        <row r="142">
          <cell r="B142">
            <v>2437</v>
          </cell>
          <cell r="C142" t="str">
            <v>CLAUDILENE DE LIMA</v>
          </cell>
          <cell r="D142">
            <v>4171</v>
          </cell>
          <cell r="E142" t="str">
            <v>DIFIQ- DIV.FISICO-E CONTROLE DE PRODUTO</v>
          </cell>
          <cell r="F142">
            <v>1</v>
          </cell>
          <cell r="G142">
            <v>39371</v>
          </cell>
          <cell r="H142" t="str">
            <v xml:space="preserve">  /  /    </v>
          </cell>
        </row>
        <row r="143">
          <cell r="B143">
            <v>2440</v>
          </cell>
          <cell r="C143" t="str">
            <v>ELIANE MOREIRA DE SOUZA</v>
          </cell>
          <cell r="D143">
            <v>3111</v>
          </cell>
          <cell r="E143" t="str">
            <v>DISOL I - DIVISAO DE SOLIDOS I</v>
          </cell>
          <cell r="F143">
            <v>1</v>
          </cell>
          <cell r="G143">
            <v>39371</v>
          </cell>
          <cell r="H143" t="str">
            <v xml:space="preserve">  /  /    </v>
          </cell>
        </row>
        <row r="144">
          <cell r="B144">
            <v>2443</v>
          </cell>
          <cell r="C144" t="str">
            <v>GEYZA JANAINA FERREIRA L ALVES</v>
          </cell>
          <cell r="D144">
            <v>3111</v>
          </cell>
          <cell r="E144" t="str">
            <v>DISOL I - DIVISAO DE SOLIDOS I</v>
          </cell>
          <cell r="F144">
            <v>1</v>
          </cell>
          <cell r="G144">
            <v>39371</v>
          </cell>
          <cell r="H144" t="str">
            <v xml:space="preserve">  /  /    </v>
          </cell>
        </row>
        <row r="145">
          <cell r="B145">
            <v>2448</v>
          </cell>
          <cell r="C145" t="str">
            <v>JULIO CESAR DA SILVA</v>
          </cell>
          <cell r="D145">
            <v>3111</v>
          </cell>
          <cell r="E145" t="str">
            <v>DISOL I - DIVISAO DE SOLIDOS I</v>
          </cell>
          <cell r="F145">
            <v>1</v>
          </cell>
          <cell r="G145">
            <v>39371</v>
          </cell>
          <cell r="H145" t="str">
            <v xml:space="preserve">  /  /    </v>
          </cell>
        </row>
        <row r="146">
          <cell r="B146">
            <v>2451</v>
          </cell>
          <cell r="C146" t="str">
            <v>MANUELLA BOMFIM DA SILVA</v>
          </cell>
          <cell r="D146">
            <v>3170</v>
          </cell>
          <cell r="E146" t="str">
            <v>DICEM - DIVISAO CENTRAL DE EMBALAGEM</v>
          </cell>
          <cell r="F146">
            <v>1</v>
          </cell>
          <cell r="G146">
            <v>39371</v>
          </cell>
          <cell r="H146" t="str">
            <v xml:space="preserve">  /  /    </v>
          </cell>
        </row>
        <row r="147">
          <cell r="B147">
            <v>2460</v>
          </cell>
          <cell r="C147" t="str">
            <v>VIVIANE OLIMPIO DOS SANTOS</v>
          </cell>
          <cell r="D147">
            <v>3111</v>
          </cell>
          <cell r="E147" t="str">
            <v>DISOL I - DIVISAO DE SOLIDOS I</v>
          </cell>
          <cell r="F147">
            <v>1</v>
          </cell>
          <cell r="G147">
            <v>39371</v>
          </cell>
          <cell r="H147" t="str">
            <v xml:space="preserve">  /  /    </v>
          </cell>
        </row>
        <row r="148">
          <cell r="B148">
            <v>2468</v>
          </cell>
          <cell r="C148" t="str">
            <v>ANA GERTRUDES DE A F GUERRA</v>
          </cell>
          <cell r="D148">
            <v>1051</v>
          </cell>
          <cell r="E148" t="str">
            <v>DIMON - DIVISAO DE MONITORAMENTO</v>
          </cell>
          <cell r="F148">
            <v>1</v>
          </cell>
          <cell r="G148">
            <v>39485</v>
          </cell>
          <cell r="H148" t="str">
            <v xml:space="preserve">  /  /    </v>
          </cell>
        </row>
        <row r="149">
          <cell r="B149">
            <v>2474</v>
          </cell>
          <cell r="C149" t="str">
            <v>MARIA ROSEANE DOS A CLEMENTINO</v>
          </cell>
          <cell r="D149">
            <v>4190</v>
          </cell>
          <cell r="E149" t="str">
            <v>COPCP- COORD. DE PLANEJ. E CONTROLE PROD</v>
          </cell>
          <cell r="F149">
            <v>1</v>
          </cell>
          <cell r="G149">
            <v>39491</v>
          </cell>
          <cell r="H149" t="str">
            <v xml:space="preserve">  /  /    </v>
          </cell>
        </row>
        <row r="150">
          <cell r="B150">
            <v>2478</v>
          </cell>
          <cell r="C150" t="str">
            <v>ROGERIO MOURA VIEIRA</v>
          </cell>
          <cell r="D150">
            <v>2239</v>
          </cell>
          <cell r="E150" t="str">
            <v>FARMACIA CARUARU II</v>
          </cell>
          <cell r="F150"/>
          <cell r="G150">
            <v>39524</v>
          </cell>
          <cell r="H150"/>
        </row>
        <row r="151">
          <cell r="B151">
            <v>2481</v>
          </cell>
          <cell r="C151" t="str">
            <v>RAFAELLA MICHELLE DE L MIRANDA</v>
          </cell>
          <cell r="D151">
            <v>2215</v>
          </cell>
          <cell r="E151" t="str">
            <v>FARMACIA BELO JARDIM</v>
          </cell>
          <cell r="F151"/>
          <cell r="G151">
            <v>39524</v>
          </cell>
          <cell r="H151"/>
        </row>
        <row r="152">
          <cell r="B152">
            <v>2484</v>
          </cell>
          <cell r="C152" t="str">
            <v>ARLEY ANDERSON TAVARES MOREIRA</v>
          </cell>
          <cell r="D152">
            <v>2226</v>
          </cell>
          <cell r="E152" t="str">
            <v>FARMACIA OURICURI</v>
          </cell>
          <cell r="F152"/>
          <cell r="G152">
            <v>39524</v>
          </cell>
          <cell r="H152"/>
        </row>
        <row r="153">
          <cell r="B153">
            <v>2493</v>
          </cell>
          <cell r="C153" t="str">
            <v>CRISTIANE R  DE O  GONCALVES</v>
          </cell>
          <cell r="D153">
            <v>1005</v>
          </cell>
          <cell r="E153" t="str">
            <v>PESSOAL A DISPOSICAO/BENEFICIO</v>
          </cell>
          <cell r="F153">
            <v>1</v>
          </cell>
          <cell r="G153">
            <v>39539</v>
          </cell>
          <cell r="H153" t="str">
            <v xml:space="preserve">  /  /    </v>
          </cell>
        </row>
        <row r="154">
          <cell r="B154">
            <v>2498</v>
          </cell>
          <cell r="C154" t="str">
            <v>TEREZINHA DE J  DE L  M  NETA</v>
          </cell>
          <cell r="D154">
            <v>3103</v>
          </cell>
          <cell r="E154" t="str">
            <v>DIOTI- DIVISAO OTICA- MONTAGEM</v>
          </cell>
          <cell r="F154">
            <v>1</v>
          </cell>
          <cell r="G154">
            <v>39539</v>
          </cell>
          <cell r="H154" t="str">
            <v xml:space="preserve">  /  /    </v>
          </cell>
        </row>
        <row r="155">
          <cell r="B155">
            <v>2502</v>
          </cell>
          <cell r="C155" t="str">
            <v>PAULO ROBERTO DA SILVA CUNHA</v>
          </cell>
          <cell r="D155">
            <v>3103</v>
          </cell>
          <cell r="E155" t="str">
            <v>DIOTI- DIVISAO OTICA- MONTAGEM</v>
          </cell>
          <cell r="F155">
            <v>1</v>
          </cell>
          <cell r="G155">
            <v>39553</v>
          </cell>
          <cell r="H155" t="str">
            <v xml:space="preserve">  /  /    </v>
          </cell>
        </row>
        <row r="156">
          <cell r="B156">
            <v>2503</v>
          </cell>
          <cell r="C156" t="str">
            <v>TACIZO LUIZ PEREIRA DA SILVA</v>
          </cell>
          <cell r="D156">
            <v>1005</v>
          </cell>
          <cell r="E156" t="str">
            <v>PESSOAL A DISPOSICAO/BENEFICIO</v>
          </cell>
          <cell r="F156">
            <v>1</v>
          </cell>
          <cell r="G156">
            <v>39553</v>
          </cell>
          <cell r="H156" t="str">
            <v xml:space="preserve">  /  /    </v>
          </cell>
        </row>
        <row r="157">
          <cell r="B157">
            <v>2504</v>
          </cell>
          <cell r="C157" t="str">
            <v>RIVALDO GOMES DA SILVA</v>
          </cell>
          <cell r="D157">
            <v>3111</v>
          </cell>
          <cell r="E157" t="str">
            <v>DISOL I - DIVISAO DE SOLIDOS I</v>
          </cell>
          <cell r="F157">
            <v>1</v>
          </cell>
          <cell r="G157">
            <v>39576</v>
          </cell>
          <cell r="H157" t="str">
            <v xml:space="preserve">  /  /    </v>
          </cell>
        </row>
        <row r="158">
          <cell r="B158">
            <v>2506</v>
          </cell>
          <cell r="C158" t="str">
            <v>IVETE ANTONIETA B  DE CARVALHO</v>
          </cell>
          <cell r="D158">
            <v>3111</v>
          </cell>
          <cell r="E158" t="str">
            <v>DISOL I - DIVISAO DE SOLIDOS I</v>
          </cell>
          <cell r="F158">
            <v>1</v>
          </cell>
          <cell r="G158">
            <v>39576</v>
          </cell>
          <cell r="H158" t="str">
            <v xml:space="preserve">  /  /    </v>
          </cell>
        </row>
        <row r="159">
          <cell r="B159">
            <v>2507</v>
          </cell>
          <cell r="C159" t="str">
            <v>ANANIAS TEIXEIRA DE LIMA</v>
          </cell>
          <cell r="D159">
            <v>3111</v>
          </cell>
          <cell r="E159" t="str">
            <v>DISOL I - DIVISAO DE SOLIDOS I</v>
          </cell>
          <cell r="F159">
            <v>1</v>
          </cell>
          <cell r="G159">
            <v>39576</v>
          </cell>
          <cell r="H159" t="str">
            <v xml:space="preserve">  /  /    </v>
          </cell>
        </row>
        <row r="160">
          <cell r="B160">
            <v>2508</v>
          </cell>
          <cell r="C160" t="str">
            <v>JOSE ALEXANDRE DE BARROS ALVES</v>
          </cell>
          <cell r="D160">
            <v>3111</v>
          </cell>
          <cell r="E160" t="str">
            <v>DISOL I - DIVISAO DE SOLIDOS I</v>
          </cell>
          <cell r="F160">
            <v>1</v>
          </cell>
          <cell r="G160">
            <v>39576</v>
          </cell>
          <cell r="H160" t="str">
            <v xml:space="preserve">  /  /    </v>
          </cell>
        </row>
        <row r="161">
          <cell r="B161">
            <v>2509</v>
          </cell>
          <cell r="C161" t="str">
            <v>ALDEMIR NASCIMENTO DA SILVA</v>
          </cell>
          <cell r="D161">
            <v>3111</v>
          </cell>
          <cell r="E161" t="str">
            <v>DISOL I - DIVISAO DE SOLIDOS I</v>
          </cell>
          <cell r="F161">
            <v>1</v>
          </cell>
          <cell r="G161">
            <v>39576</v>
          </cell>
          <cell r="H161" t="str">
            <v xml:space="preserve">  /  /    </v>
          </cell>
        </row>
        <row r="162">
          <cell r="B162">
            <v>2512</v>
          </cell>
          <cell r="C162" t="str">
            <v>JOSENILDO JOSE TORRES</v>
          </cell>
          <cell r="D162">
            <v>1005</v>
          </cell>
          <cell r="E162" t="str">
            <v>PESSOAL A DISPOSICAO/BENEFICIO</v>
          </cell>
          <cell r="F162">
            <v>1</v>
          </cell>
          <cell r="G162">
            <v>39582</v>
          </cell>
          <cell r="H162" t="str">
            <v xml:space="preserve">  /  /    </v>
          </cell>
        </row>
        <row r="163">
          <cell r="B163">
            <v>2514</v>
          </cell>
          <cell r="C163" t="str">
            <v>JULIANA CAVALCANTI DE SOUSA</v>
          </cell>
          <cell r="D163">
            <v>1131</v>
          </cell>
          <cell r="E163" t="str">
            <v>DIFIN- DIVISAO FINANCEIRA</v>
          </cell>
          <cell r="F163">
            <v>1</v>
          </cell>
          <cell r="G163">
            <v>39582</v>
          </cell>
          <cell r="H163" t="str">
            <v xml:space="preserve">  /  /    </v>
          </cell>
        </row>
        <row r="164">
          <cell r="B164">
            <v>2520</v>
          </cell>
          <cell r="C164" t="str">
            <v>SELMA CRISTIANIA LIMA RORIZ</v>
          </cell>
          <cell r="D164">
            <v>1005</v>
          </cell>
          <cell r="E164" t="str">
            <v>PESSOAL A DISPOSICAO/BENEFICIO</v>
          </cell>
          <cell r="F164">
            <v>1</v>
          </cell>
          <cell r="G164">
            <v>39582</v>
          </cell>
          <cell r="H164" t="str">
            <v xml:space="preserve">  /  /    </v>
          </cell>
        </row>
        <row r="165">
          <cell r="B165">
            <v>2523</v>
          </cell>
          <cell r="C165" t="str">
            <v>JANISSON COELHO DE VASCONCELOS</v>
          </cell>
          <cell r="D165">
            <v>2226</v>
          </cell>
          <cell r="E165" t="str">
            <v>FARMACIA OURICURI</v>
          </cell>
          <cell r="F165"/>
          <cell r="G165">
            <v>39582</v>
          </cell>
          <cell r="H165"/>
        </row>
        <row r="166">
          <cell r="B166">
            <v>2525</v>
          </cell>
          <cell r="C166" t="str">
            <v>FABIANE TAVARES DE SOUZA</v>
          </cell>
          <cell r="D166">
            <v>2207</v>
          </cell>
          <cell r="E166" t="str">
            <v>FARMACIA CASA AMARELA</v>
          </cell>
          <cell r="F166"/>
          <cell r="G166">
            <v>39588</v>
          </cell>
          <cell r="H166"/>
        </row>
        <row r="167">
          <cell r="B167">
            <v>2526</v>
          </cell>
          <cell r="C167" t="str">
            <v>JARBAS FERREIRA DE LIMA JUNIOR</v>
          </cell>
          <cell r="D167">
            <v>1321</v>
          </cell>
          <cell r="E167" t="str">
            <v>DIMAN - DIVISAO DE MANUTENCAO</v>
          </cell>
          <cell r="F167">
            <v>50</v>
          </cell>
          <cell r="G167">
            <v>39588</v>
          </cell>
          <cell r="H167" t="str">
            <v xml:space="preserve">  /  /    </v>
          </cell>
        </row>
        <row r="168">
          <cell r="B168">
            <v>2530</v>
          </cell>
          <cell r="C168" t="str">
            <v>ARLEILDA MENDES DA SILVA</v>
          </cell>
          <cell r="D168">
            <v>3111</v>
          </cell>
          <cell r="E168" t="str">
            <v>DISOL I - DIVISAO DE SOLIDOS I</v>
          </cell>
          <cell r="F168">
            <v>20</v>
          </cell>
          <cell r="G168">
            <v>39601</v>
          </cell>
          <cell r="H168" t="str">
            <v xml:space="preserve">  /  /    </v>
          </cell>
        </row>
        <row r="169">
          <cell r="B169">
            <v>2534</v>
          </cell>
          <cell r="C169" t="str">
            <v>EMANUEL MESSIAS RIBEIRO COSTA</v>
          </cell>
          <cell r="D169">
            <v>3111</v>
          </cell>
          <cell r="E169" t="str">
            <v>DISOL I - DIVISAO DE SOLIDOS I</v>
          </cell>
          <cell r="F169">
            <v>39</v>
          </cell>
          <cell r="G169">
            <v>39601</v>
          </cell>
          <cell r="H169" t="str">
            <v xml:space="preserve">  /  /    </v>
          </cell>
        </row>
        <row r="170">
          <cell r="B170">
            <v>2539</v>
          </cell>
          <cell r="C170" t="str">
            <v>JOSENILDA BEZERRA DA SILVA</v>
          </cell>
          <cell r="D170">
            <v>3111</v>
          </cell>
          <cell r="E170" t="str">
            <v>DISOL I - DIVISAO DE SOLIDOS I</v>
          </cell>
          <cell r="F170">
            <v>1</v>
          </cell>
          <cell r="G170">
            <v>39601</v>
          </cell>
          <cell r="H170" t="str">
            <v xml:space="preserve">  /  /    </v>
          </cell>
        </row>
        <row r="171">
          <cell r="B171">
            <v>2541</v>
          </cell>
          <cell r="C171" t="str">
            <v>MARCELA SALLES DA SILVA</v>
          </cell>
          <cell r="D171">
            <v>1005</v>
          </cell>
          <cell r="E171" t="str">
            <v>PESSOAL A DISPOSICAO/BENEFICIO</v>
          </cell>
          <cell r="F171">
            <v>1</v>
          </cell>
          <cell r="G171">
            <v>39601</v>
          </cell>
          <cell r="H171" t="str">
            <v xml:space="preserve">  /  /    </v>
          </cell>
        </row>
        <row r="172">
          <cell r="B172">
            <v>2547</v>
          </cell>
          <cell r="C172" t="str">
            <v>CYNTHIA RODRIGUES DE ALMEIDA</v>
          </cell>
          <cell r="D172">
            <v>2252</v>
          </cell>
          <cell r="E172" t="str">
            <v>FARMACIA GARANHUNS EXPR. CIDADAO</v>
          </cell>
          <cell r="F172"/>
          <cell r="G172">
            <v>39601</v>
          </cell>
          <cell r="H172"/>
        </row>
        <row r="173">
          <cell r="B173">
            <v>2548</v>
          </cell>
          <cell r="C173" t="str">
            <v>ELIANA PEREIRA SANTANA</v>
          </cell>
          <cell r="D173">
            <v>1100</v>
          </cell>
          <cell r="E173" t="str">
            <v>DIRAF-DIRETORIA ADMINISTR.E FINANCEIRA</v>
          </cell>
          <cell r="F173">
            <v>1</v>
          </cell>
          <cell r="G173">
            <v>39601</v>
          </cell>
          <cell r="H173" t="str">
            <v xml:space="preserve">  /  /    </v>
          </cell>
        </row>
        <row r="174">
          <cell r="B174">
            <v>2553</v>
          </cell>
          <cell r="C174" t="str">
            <v>LIVIA DA SILVA LIMA</v>
          </cell>
          <cell r="D174">
            <v>1131</v>
          </cell>
          <cell r="E174" t="str">
            <v>DIFIN- DIVISAO FINANCEIRA</v>
          </cell>
          <cell r="F174">
            <v>1</v>
          </cell>
          <cell r="G174">
            <v>39601</v>
          </cell>
          <cell r="H174" t="str">
            <v xml:space="preserve">  /  /    </v>
          </cell>
        </row>
        <row r="175">
          <cell r="B175">
            <v>2559</v>
          </cell>
          <cell r="C175" t="str">
            <v>SANDRO DE MIRANDA SANTOS</v>
          </cell>
          <cell r="D175">
            <v>1005</v>
          </cell>
          <cell r="E175" t="str">
            <v>PESSOAL A DISPOSICAO/BENEFICIO</v>
          </cell>
          <cell r="F175">
            <v>1</v>
          </cell>
          <cell r="G175">
            <v>39601</v>
          </cell>
          <cell r="H175" t="str">
            <v xml:space="preserve">  /  /    </v>
          </cell>
        </row>
        <row r="176">
          <cell r="B176">
            <v>2562</v>
          </cell>
          <cell r="C176" t="str">
            <v>ERIKA MARQUES BEZERRA</v>
          </cell>
          <cell r="D176">
            <v>1005</v>
          </cell>
          <cell r="E176" t="str">
            <v>PESSOAL A DISPOSICAO/BENEFICIO</v>
          </cell>
          <cell r="F176">
            <v>1</v>
          </cell>
          <cell r="G176">
            <v>39601</v>
          </cell>
          <cell r="H176" t="str">
            <v xml:space="preserve">  /  /    </v>
          </cell>
        </row>
        <row r="177">
          <cell r="B177">
            <v>2568</v>
          </cell>
          <cell r="C177" t="str">
            <v>CATARINA DANIELLE DA S AMORIM</v>
          </cell>
          <cell r="D177">
            <v>2239</v>
          </cell>
          <cell r="E177" t="str">
            <v>FARMACIA CARUARU II</v>
          </cell>
          <cell r="F177"/>
          <cell r="G177">
            <v>39608</v>
          </cell>
          <cell r="H177"/>
        </row>
        <row r="178">
          <cell r="B178">
            <v>2574</v>
          </cell>
          <cell r="C178" t="str">
            <v>ANDERSON SANTOS DE LIMA FARIAS</v>
          </cell>
          <cell r="D178">
            <v>2102</v>
          </cell>
          <cell r="E178" t="str">
            <v>DIFAT- DIVISAO DE FATURAMENTO</v>
          </cell>
          <cell r="F178">
            <v>1</v>
          </cell>
          <cell r="G178">
            <v>39615</v>
          </cell>
          <cell r="H178" t="str">
            <v xml:space="preserve">  /  /    </v>
          </cell>
        </row>
        <row r="179">
          <cell r="B179">
            <v>2577</v>
          </cell>
          <cell r="C179" t="str">
            <v>CARLA CRISTINA OLIVEIRA MATOS</v>
          </cell>
          <cell r="D179">
            <v>1150</v>
          </cell>
          <cell r="E179" t="str">
            <v>COLOG - COORDENADORIA DE LOGISTICA</v>
          </cell>
          <cell r="F179">
            <v>1</v>
          </cell>
          <cell r="G179">
            <v>39615</v>
          </cell>
          <cell r="H179" t="str">
            <v xml:space="preserve">  /  /    </v>
          </cell>
        </row>
        <row r="180">
          <cell r="B180">
            <v>2584</v>
          </cell>
          <cell r="C180" t="str">
            <v>HELIA MARIA ALEXANDRE DE SOUZA</v>
          </cell>
          <cell r="D180">
            <v>1181</v>
          </cell>
          <cell r="E180" t="str">
            <v>DISET- DIV. DE SAUDE OCUPAC. E SEG.TRAB.</v>
          </cell>
          <cell r="F180">
            <v>1</v>
          </cell>
          <cell r="G180">
            <v>39615</v>
          </cell>
          <cell r="H180" t="str">
            <v xml:space="preserve">  /  /    </v>
          </cell>
        </row>
        <row r="181">
          <cell r="B181">
            <v>2585</v>
          </cell>
          <cell r="C181" t="str">
            <v>HELIO DO N BARBOZA JUNIOR</v>
          </cell>
          <cell r="D181">
            <v>1160</v>
          </cell>
          <cell r="E181" t="str">
            <v>CORHU - COORD. DE RECURSOS HUMANOS</v>
          </cell>
          <cell r="F181">
            <v>1</v>
          </cell>
          <cell r="G181">
            <v>39615</v>
          </cell>
          <cell r="H181" t="str">
            <v xml:space="preserve">  /  /    </v>
          </cell>
        </row>
        <row r="182">
          <cell r="B182">
            <v>2586</v>
          </cell>
          <cell r="C182" t="str">
            <v>JAQUELINE P F DE OLIVEIRA</v>
          </cell>
          <cell r="D182">
            <v>1161</v>
          </cell>
          <cell r="E182" t="str">
            <v>DIVAP - DIVISAO DE ADMINST. PESSOAL</v>
          </cell>
          <cell r="F182">
            <v>1</v>
          </cell>
          <cell r="G182">
            <v>39615</v>
          </cell>
          <cell r="H182" t="str">
            <v xml:space="preserve">  /  /    </v>
          </cell>
        </row>
        <row r="183">
          <cell r="B183">
            <v>2588</v>
          </cell>
          <cell r="C183" t="str">
            <v>JOSE NEVES DA SILVA JUNIOR</v>
          </cell>
          <cell r="D183">
            <v>1131</v>
          </cell>
          <cell r="E183" t="str">
            <v>DIFIN- DIVISAO FINANCEIRA</v>
          </cell>
          <cell r="F183">
            <v>1</v>
          </cell>
          <cell r="G183">
            <v>39615</v>
          </cell>
          <cell r="H183" t="str">
            <v xml:space="preserve">  /  /    </v>
          </cell>
        </row>
        <row r="184">
          <cell r="B184">
            <v>2596</v>
          </cell>
          <cell r="C184" t="str">
            <v>WELLIDA CRISTIANE DE M  GUERRA</v>
          </cell>
          <cell r="D184">
            <v>1005</v>
          </cell>
          <cell r="E184" t="str">
            <v>PESSOAL A DISPOSICAO/BENEFICIO</v>
          </cell>
          <cell r="F184">
            <v>39</v>
          </cell>
          <cell r="G184">
            <v>39615</v>
          </cell>
          <cell r="H184" t="str">
            <v xml:space="preserve">  /  /    </v>
          </cell>
        </row>
        <row r="185">
          <cell r="B185">
            <v>2602</v>
          </cell>
          <cell r="C185" t="str">
            <v>DIANA ATALECIA NEVES DE SA</v>
          </cell>
          <cell r="D185">
            <v>2240</v>
          </cell>
          <cell r="E185" t="str">
            <v>FARMACIA BONITO</v>
          </cell>
          <cell r="F185"/>
          <cell r="G185">
            <v>39615</v>
          </cell>
          <cell r="H185"/>
        </row>
        <row r="186">
          <cell r="B186">
            <v>2604</v>
          </cell>
          <cell r="C186" t="str">
            <v>JAMINE K  G  DA ROCHA MARTINS</v>
          </cell>
          <cell r="D186">
            <v>2252</v>
          </cell>
          <cell r="E186" t="str">
            <v>FARMACIA GARANHUNS EXPR. CIDADAO</v>
          </cell>
          <cell r="F186"/>
          <cell r="G186">
            <v>39615</v>
          </cell>
          <cell r="H186"/>
        </row>
        <row r="187">
          <cell r="B187">
            <v>2614</v>
          </cell>
          <cell r="C187" t="str">
            <v>EDVANIA GOMES DE SOUZA PONTES</v>
          </cell>
          <cell r="D187">
            <v>4150</v>
          </cell>
          <cell r="E187" t="str">
            <v>COPRO- COORD.DE PRODUCAO</v>
          </cell>
          <cell r="F187">
            <v>10</v>
          </cell>
          <cell r="G187">
            <v>39615</v>
          </cell>
          <cell r="H187" t="str">
            <v xml:space="preserve">  /  /    </v>
          </cell>
        </row>
        <row r="188">
          <cell r="B188">
            <v>2618</v>
          </cell>
          <cell r="C188" t="str">
            <v>MARIA DA CONCEICAO O DOS SANTO</v>
          </cell>
          <cell r="D188">
            <v>1320</v>
          </cell>
          <cell r="E188" t="str">
            <v>COMAN - COORDENADORIA DE MANUTENCAO</v>
          </cell>
          <cell r="F188">
            <v>1</v>
          </cell>
          <cell r="G188">
            <v>39615</v>
          </cell>
          <cell r="H188" t="str">
            <v xml:space="preserve">  /  /    </v>
          </cell>
        </row>
        <row r="189">
          <cell r="B189">
            <v>2623</v>
          </cell>
          <cell r="C189" t="str">
            <v>RUTH BARBOSA DE ARAUJO</v>
          </cell>
          <cell r="D189">
            <v>3111</v>
          </cell>
          <cell r="E189" t="str">
            <v>DISOL I - DIVISAO DE SOLIDOS I</v>
          </cell>
          <cell r="F189">
            <v>1</v>
          </cell>
          <cell r="G189">
            <v>39615</v>
          </cell>
          <cell r="H189" t="str">
            <v xml:space="preserve">  /  /    </v>
          </cell>
        </row>
        <row r="190">
          <cell r="B190">
            <v>2627</v>
          </cell>
          <cell r="C190" t="str">
            <v>LIBNI DE MEDEIROS MELO</v>
          </cell>
          <cell r="D190">
            <v>3170</v>
          </cell>
          <cell r="E190" t="str">
            <v>DICEM - DIVISAO CENTRAL DE EMBALAGEM</v>
          </cell>
          <cell r="F190">
            <v>1</v>
          </cell>
          <cell r="G190">
            <v>39619</v>
          </cell>
          <cell r="H190" t="str">
            <v xml:space="preserve">  /  /    </v>
          </cell>
        </row>
        <row r="191">
          <cell r="B191">
            <v>2628</v>
          </cell>
          <cell r="C191" t="str">
            <v>ADELE GOMES DE SANTANA</v>
          </cell>
          <cell r="D191">
            <v>1020</v>
          </cell>
          <cell r="E191" t="str">
            <v>CPL- COMISSAO PERMANENTE DE LICITACAO</v>
          </cell>
          <cell r="F191">
            <v>1</v>
          </cell>
          <cell r="G191">
            <v>39630</v>
          </cell>
          <cell r="H191" t="str">
            <v xml:space="preserve">  /  /    </v>
          </cell>
        </row>
        <row r="192">
          <cell r="B192">
            <v>2634</v>
          </cell>
          <cell r="C192" t="str">
            <v>KATHYWSKY MELO PINHEIRO</v>
          </cell>
          <cell r="D192">
            <v>1005</v>
          </cell>
          <cell r="E192" t="str">
            <v>PESSOAL A DISPOSICAO/BENEFICIO</v>
          </cell>
          <cell r="F192">
            <v>1</v>
          </cell>
          <cell r="G192">
            <v>39630</v>
          </cell>
          <cell r="H192" t="str">
            <v xml:space="preserve">  /  /    </v>
          </cell>
        </row>
        <row r="193">
          <cell r="B193">
            <v>2642</v>
          </cell>
          <cell r="C193" t="str">
            <v>THAMIRYS CLAUDIA R  BATISTA</v>
          </cell>
          <cell r="D193">
            <v>1070</v>
          </cell>
          <cell r="E193" t="str">
            <v>COGAQ - COORDENADORIA DE GARANTIA DA QUA</v>
          </cell>
          <cell r="F193">
            <v>59</v>
          </cell>
          <cell r="G193">
            <v>39630</v>
          </cell>
          <cell r="H193" t="str">
            <v xml:space="preserve">  /  /    </v>
          </cell>
        </row>
        <row r="194">
          <cell r="B194">
            <v>2644</v>
          </cell>
          <cell r="C194" t="str">
            <v>FABRICIO MENEZES DE SOUSA MELO</v>
          </cell>
          <cell r="D194">
            <v>2242</v>
          </cell>
          <cell r="E194" t="str">
            <v>FARMACIA AFOGADOS DA INGAZEIRA</v>
          </cell>
          <cell r="F194"/>
          <cell r="G194">
            <v>39630</v>
          </cell>
          <cell r="H194"/>
        </row>
        <row r="195">
          <cell r="B195">
            <v>2651</v>
          </cell>
          <cell r="C195" t="str">
            <v>PAULO ANDRE R DOS SANTOS</v>
          </cell>
          <cell r="D195">
            <v>2252</v>
          </cell>
          <cell r="E195" t="str">
            <v>FARMACIA GARANHUNS EXPR. CIDADAO</v>
          </cell>
          <cell r="F195"/>
          <cell r="G195">
            <v>39644</v>
          </cell>
          <cell r="H195"/>
        </row>
        <row r="196">
          <cell r="B196">
            <v>2656</v>
          </cell>
          <cell r="C196" t="str">
            <v>RAFAELLA ALVES DE ARAUJO SILVA</v>
          </cell>
          <cell r="D196">
            <v>1070</v>
          </cell>
          <cell r="E196" t="str">
            <v>COGAQ - COORDENADORIA DE GARANTIA DA QUA</v>
          </cell>
          <cell r="F196">
            <v>1</v>
          </cell>
          <cell r="G196">
            <v>39646</v>
          </cell>
          <cell r="H196" t="str">
            <v xml:space="preserve">  /  /    </v>
          </cell>
        </row>
        <row r="197">
          <cell r="B197">
            <v>2659</v>
          </cell>
          <cell r="C197" t="str">
            <v>THIAGO SANTOS DE OLIVEIRA</v>
          </cell>
          <cell r="D197">
            <v>1161</v>
          </cell>
          <cell r="E197" t="str">
            <v>DIVAP - DIVISAO DE ADMINST. PESSOAL</v>
          </cell>
          <cell r="F197">
            <v>1</v>
          </cell>
          <cell r="G197">
            <v>39646</v>
          </cell>
          <cell r="H197" t="str">
            <v xml:space="preserve">  /  /    </v>
          </cell>
        </row>
        <row r="198">
          <cell r="B198">
            <v>2665</v>
          </cell>
          <cell r="C198" t="str">
            <v>MARCELO BARLAVENTO DAS C SILVA</v>
          </cell>
          <cell r="D198">
            <v>1161</v>
          </cell>
          <cell r="E198" t="str">
            <v>DIVAP - DIVISAO DE ADMINST. PESSOAL</v>
          </cell>
          <cell r="F198">
            <v>1</v>
          </cell>
          <cell r="G198">
            <v>39666</v>
          </cell>
          <cell r="H198" t="str">
            <v xml:space="preserve">  /  /    </v>
          </cell>
        </row>
        <row r="199">
          <cell r="B199">
            <v>2666</v>
          </cell>
          <cell r="C199" t="str">
            <v>RODRIGO VASCONCELOS DINIZ</v>
          </cell>
          <cell r="D199">
            <v>1151</v>
          </cell>
          <cell r="E199" t="str">
            <v>DILOG - DIVISAO DE LOGISTICA</v>
          </cell>
          <cell r="F199">
            <v>1</v>
          </cell>
          <cell r="G199">
            <v>39666</v>
          </cell>
          <cell r="H199" t="str">
            <v xml:space="preserve">  /  /    </v>
          </cell>
        </row>
        <row r="200">
          <cell r="B200">
            <v>2668</v>
          </cell>
          <cell r="C200" t="str">
            <v>CARLA BRANDAO DE C  FIGUEIREDO</v>
          </cell>
          <cell r="D200">
            <v>1005</v>
          </cell>
          <cell r="E200" t="str">
            <v>PESSOAL A DISPOSICAO/BENEFICIO</v>
          </cell>
          <cell r="F200">
            <v>50</v>
          </cell>
          <cell r="G200">
            <v>39666</v>
          </cell>
          <cell r="H200" t="str">
            <v xml:space="preserve">  /  /    </v>
          </cell>
        </row>
        <row r="201">
          <cell r="B201">
            <v>2671</v>
          </cell>
          <cell r="C201" t="str">
            <v>KATIA ADRIANA F D SILVA SOARES</v>
          </cell>
          <cell r="D201">
            <v>3111</v>
          </cell>
          <cell r="E201" t="str">
            <v>DISOL I - DIVISAO DE SOLIDOS I</v>
          </cell>
          <cell r="F201">
            <v>1</v>
          </cell>
          <cell r="G201">
            <v>39667</v>
          </cell>
          <cell r="H201" t="str">
            <v xml:space="preserve">  /  /    </v>
          </cell>
        </row>
        <row r="202">
          <cell r="B202">
            <v>2672</v>
          </cell>
          <cell r="C202" t="str">
            <v>IVANISE VIANA ALBUQUERQUE</v>
          </cell>
          <cell r="D202">
            <v>3111</v>
          </cell>
          <cell r="E202" t="str">
            <v>DISOL I - DIVISAO DE SOLIDOS I</v>
          </cell>
          <cell r="F202">
            <v>1</v>
          </cell>
          <cell r="G202">
            <v>39667</v>
          </cell>
          <cell r="H202" t="str">
            <v xml:space="preserve">  /  /    </v>
          </cell>
        </row>
        <row r="203">
          <cell r="B203">
            <v>2675</v>
          </cell>
          <cell r="C203" t="str">
            <v>RUTE FERNANDES BORBA</v>
          </cell>
          <cell r="D203">
            <v>3111</v>
          </cell>
          <cell r="E203" t="str">
            <v>DISOL I - DIVISAO DE SOLIDOS I</v>
          </cell>
          <cell r="F203">
            <v>1</v>
          </cell>
          <cell r="G203">
            <v>39667</v>
          </cell>
          <cell r="H203" t="str">
            <v xml:space="preserve">  /  /    </v>
          </cell>
        </row>
        <row r="204">
          <cell r="B204">
            <v>2682</v>
          </cell>
          <cell r="C204" t="str">
            <v>JENARIO LUCENA DA SILVA</v>
          </cell>
          <cell r="D204">
            <v>4153</v>
          </cell>
          <cell r="E204" t="str">
            <v>DIOTI - DIVISAO DE OTICA (ADMINISTRACAO)</v>
          </cell>
          <cell r="F204">
            <v>1</v>
          </cell>
          <cell r="G204">
            <v>39675</v>
          </cell>
          <cell r="H204" t="str">
            <v xml:space="preserve">  /  /    </v>
          </cell>
        </row>
        <row r="205">
          <cell r="B205">
            <v>2684</v>
          </cell>
          <cell r="C205" t="str">
            <v>DULCE NARIELE ANHAIA LEMES</v>
          </cell>
          <cell r="D205">
            <v>1074</v>
          </cell>
          <cell r="E205" t="str">
            <v>DIGAQ 4 - DIVISAO DE GARANTIA DA QUAL. 4</v>
          </cell>
          <cell r="F205">
            <v>1</v>
          </cell>
          <cell r="G205">
            <v>39692</v>
          </cell>
          <cell r="H205" t="str">
            <v xml:space="preserve">  /  /    </v>
          </cell>
        </row>
        <row r="206">
          <cell r="B206">
            <v>2687</v>
          </cell>
          <cell r="C206" t="str">
            <v>MONICA MARIA G R F DE OLIVEIRA</v>
          </cell>
          <cell r="D206">
            <v>1170</v>
          </cell>
          <cell r="E206" t="str">
            <v>COSUP - COORDENADORIA DE SUPRIMENTOS</v>
          </cell>
          <cell r="F206">
            <v>1</v>
          </cell>
          <cell r="G206">
            <v>39700</v>
          </cell>
          <cell r="H206" t="str">
            <v xml:space="preserve">  /  /    </v>
          </cell>
        </row>
        <row r="207">
          <cell r="B207">
            <v>2689</v>
          </cell>
          <cell r="C207" t="str">
            <v>ILMA DE ALBUQUERQUE P MAIA</v>
          </cell>
          <cell r="D207">
            <v>1320</v>
          </cell>
          <cell r="E207" t="str">
            <v>COMAN - COORDENADORIA DE MANUTENCAO</v>
          </cell>
          <cell r="F207">
            <v>1</v>
          </cell>
          <cell r="G207">
            <v>39707</v>
          </cell>
          <cell r="H207" t="str">
            <v xml:space="preserve">  /  /    </v>
          </cell>
        </row>
        <row r="208">
          <cell r="B208">
            <v>2697</v>
          </cell>
          <cell r="C208" t="str">
            <v>ELIANA BEZERRA CARVALHO</v>
          </cell>
          <cell r="D208">
            <v>1005</v>
          </cell>
          <cell r="E208" t="str">
            <v>PESSOAL A DISPOSICAO/BENEFICIO</v>
          </cell>
          <cell r="F208">
            <v>47</v>
          </cell>
          <cell r="G208">
            <v>39716</v>
          </cell>
          <cell r="H208" t="str">
            <v xml:space="preserve">  /  /    </v>
          </cell>
        </row>
        <row r="209">
          <cell r="B209">
            <v>2701</v>
          </cell>
          <cell r="C209" t="str">
            <v>PETULLA DE MOURA E SILVA</v>
          </cell>
          <cell r="D209">
            <v>1182</v>
          </cell>
          <cell r="E209" t="str">
            <v>DIMAM - DIVISAO DO MEIO AMBIENTE</v>
          </cell>
          <cell r="F209">
            <v>59</v>
          </cell>
          <cell r="G209">
            <v>39720</v>
          </cell>
          <cell r="H209" t="str">
            <v xml:space="preserve">  /  /    </v>
          </cell>
        </row>
        <row r="210">
          <cell r="B210">
            <v>2702</v>
          </cell>
          <cell r="C210" t="str">
            <v>DANILO DAVI DA SILVA DIAS</v>
          </cell>
          <cell r="D210">
            <v>4175</v>
          </cell>
          <cell r="E210" t="str">
            <v>DIDEM - DIVISAO DE DESENVOLV. DE EMBALAG</v>
          </cell>
          <cell r="F210">
            <v>1</v>
          </cell>
          <cell r="G210">
            <v>39722</v>
          </cell>
          <cell r="H210" t="str">
            <v xml:space="preserve">  /  /    </v>
          </cell>
        </row>
        <row r="211">
          <cell r="B211">
            <v>2705</v>
          </cell>
          <cell r="C211" t="str">
            <v>JOSINALDO OLIVEIRA DE ANDRADE</v>
          </cell>
          <cell r="D211">
            <v>2221</v>
          </cell>
          <cell r="E211" t="str">
            <v>FARMACIA VITORIA DE SANTO ANTAO</v>
          </cell>
          <cell r="F211"/>
          <cell r="G211">
            <v>39728</v>
          </cell>
          <cell r="H211"/>
        </row>
        <row r="212">
          <cell r="B212">
            <v>2706</v>
          </cell>
          <cell r="C212" t="str">
            <v>AMANDA FREITAS BASILIO</v>
          </cell>
          <cell r="D212">
            <v>2239</v>
          </cell>
          <cell r="E212" t="str">
            <v>FARMACIA CARUARU II</v>
          </cell>
          <cell r="F212"/>
          <cell r="G212">
            <v>39730</v>
          </cell>
          <cell r="H212"/>
        </row>
        <row r="213">
          <cell r="B213">
            <v>2707</v>
          </cell>
          <cell r="C213" t="str">
            <v>ROMARIO LUIZ DO NASCIMENTO</v>
          </cell>
          <cell r="D213">
            <v>1140</v>
          </cell>
          <cell r="E213" t="str">
            <v>COCON- COORD. DE CONTABIL. GERAL</v>
          </cell>
          <cell r="F213">
            <v>1</v>
          </cell>
          <cell r="G213">
            <v>39734</v>
          </cell>
          <cell r="H213" t="str">
            <v xml:space="preserve">  /  /    </v>
          </cell>
        </row>
        <row r="214">
          <cell r="B214">
            <v>2709</v>
          </cell>
          <cell r="C214" t="str">
            <v>KATIA DA CONCEICAO DA SILVA</v>
          </cell>
          <cell r="D214">
            <v>1144</v>
          </cell>
          <cell r="E214" t="str">
            <v>DIPAT - DIVISAO DE PATRIMONIO</v>
          </cell>
          <cell r="F214">
            <v>1</v>
          </cell>
          <cell r="G214">
            <v>39734</v>
          </cell>
          <cell r="H214" t="str">
            <v xml:space="preserve">  /  /    </v>
          </cell>
        </row>
        <row r="215">
          <cell r="B215">
            <v>2710</v>
          </cell>
          <cell r="C215" t="str">
            <v>PAULA FRASSINETTI S L BELIAN</v>
          </cell>
          <cell r="D215">
            <v>4153</v>
          </cell>
          <cell r="E215" t="str">
            <v>DIOTI - DIVISAO DE OTICA (ADMINISTRACAO)</v>
          </cell>
          <cell r="F215">
            <v>1</v>
          </cell>
          <cell r="G215">
            <v>39734</v>
          </cell>
          <cell r="H215" t="str">
            <v xml:space="preserve">  /  /    </v>
          </cell>
        </row>
        <row r="216">
          <cell r="B216">
            <v>2712</v>
          </cell>
          <cell r="C216" t="str">
            <v>AUGUSTO CESAR N  A  DA SILVA</v>
          </cell>
          <cell r="D216">
            <v>2102</v>
          </cell>
          <cell r="E216" t="str">
            <v>DIFAT- DIVISAO DE FATURAMENTO</v>
          </cell>
          <cell r="F216">
            <v>1</v>
          </cell>
          <cell r="G216">
            <v>39734</v>
          </cell>
          <cell r="H216" t="str">
            <v xml:space="preserve">  /  /    </v>
          </cell>
        </row>
        <row r="217">
          <cell r="B217">
            <v>2717</v>
          </cell>
          <cell r="C217" t="str">
            <v>MARCIA ANDREA F SECUNDINO</v>
          </cell>
          <cell r="D217">
            <v>1073</v>
          </cell>
          <cell r="E217" t="str">
            <v>DIGAQ 3 - DIVISAO DE GARANTIA DA QUAL. 3</v>
          </cell>
          <cell r="F217">
            <v>1</v>
          </cell>
          <cell r="G217">
            <v>39748</v>
          </cell>
          <cell r="H217" t="str">
            <v xml:space="preserve">  /  /    </v>
          </cell>
        </row>
        <row r="218">
          <cell r="B218">
            <v>2718</v>
          </cell>
          <cell r="C218" t="str">
            <v>PAULA SHEMILLY GALDINO SANTIAG</v>
          </cell>
          <cell r="D218">
            <v>2200</v>
          </cell>
          <cell r="E218" t="str">
            <v>COFAR- COORDENADORIA DE FARMACIAS</v>
          </cell>
          <cell r="F218">
            <v>1</v>
          </cell>
          <cell r="G218">
            <v>39749</v>
          </cell>
          <cell r="H218" t="str">
            <v xml:space="preserve">  /  /    </v>
          </cell>
        </row>
        <row r="219">
          <cell r="B219">
            <v>2719</v>
          </cell>
          <cell r="C219" t="str">
            <v>DANIELLE MEDEIROS PONTES</v>
          </cell>
          <cell r="D219">
            <v>1005</v>
          </cell>
          <cell r="E219" t="str">
            <v>PESSOAL A DISPOSICAO/BENEFICIO</v>
          </cell>
          <cell r="F219">
            <v>48</v>
          </cell>
          <cell r="G219">
            <v>39749</v>
          </cell>
          <cell r="H219" t="str">
            <v xml:space="preserve">  /  /    </v>
          </cell>
        </row>
        <row r="220">
          <cell r="B220">
            <v>2720</v>
          </cell>
          <cell r="C220" t="str">
            <v>JONATAS BERNARDINO R  DA SILVA</v>
          </cell>
          <cell r="D220">
            <v>2238</v>
          </cell>
          <cell r="E220" t="str">
            <v>FARMACIA FLORIANO PEIXOTO- METRO RECIFE</v>
          </cell>
          <cell r="F220"/>
          <cell r="G220">
            <v>39751</v>
          </cell>
          <cell r="H220"/>
        </row>
        <row r="221">
          <cell r="B221">
            <v>2721</v>
          </cell>
          <cell r="C221" t="str">
            <v>CLECIO JOSE DA SILVA</v>
          </cell>
          <cell r="D221">
            <v>2239</v>
          </cell>
          <cell r="E221" t="str">
            <v>FARMACIA CARUARU II</v>
          </cell>
          <cell r="F221"/>
          <cell r="G221">
            <v>39753</v>
          </cell>
          <cell r="H221"/>
        </row>
        <row r="222">
          <cell r="B222">
            <v>2726</v>
          </cell>
          <cell r="C222" t="str">
            <v>MARIA GILVANEIDE SANTOS LIMA</v>
          </cell>
          <cell r="D222">
            <v>2101</v>
          </cell>
          <cell r="E222" t="str">
            <v>DIVEN- DIVISAO DE VENDAS</v>
          </cell>
          <cell r="F222">
            <v>59</v>
          </cell>
          <cell r="G222">
            <v>39818</v>
          </cell>
          <cell r="H222" t="str">
            <v xml:space="preserve">  /  /    </v>
          </cell>
        </row>
        <row r="223">
          <cell r="B223">
            <v>2732</v>
          </cell>
          <cell r="C223" t="str">
            <v>LILIANE DA SILVA SALVADOR</v>
          </cell>
          <cell r="D223">
            <v>1181</v>
          </cell>
          <cell r="E223" t="str">
            <v>DISET- DIV. DE SAUDE OCUPAC. E SEG.TRAB.</v>
          </cell>
          <cell r="F223">
            <v>1</v>
          </cell>
          <cell r="G223">
            <v>39874</v>
          </cell>
          <cell r="H223" t="str">
            <v xml:space="preserve">  /  /    </v>
          </cell>
        </row>
        <row r="224">
          <cell r="B224">
            <v>2736</v>
          </cell>
          <cell r="C224" t="str">
            <v>LUCENILDO JOSE DA SILVA</v>
          </cell>
          <cell r="D224">
            <v>2240</v>
          </cell>
          <cell r="E224" t="str">
            <v>FARMACIA BONITO</v>
          </cell>
          <cell r="F224"/>
          <cell r="G224">
            <v>39881</v>
          </cell>
          <cell r="H224"/>
        </row>
        <row r="225">
          <cell r="B225">
            <v>2748</v>
          </cell>
          <cell r="C225" t="str">
            <v>LEONINO CLEMENTE DA SILVA</v>
          </cell>
          <cell r="D225">
            <v>3111</v>
          </cell>
          <cell r="E225" t="str">
            <v>DISOL I - DIVISAO DE SOLIDOS I</v>
          </cell>
          <cell r="F225">
            <v>1</v>
          </cell>
          <cell r="G225">
            <v>39948</v>
          </cell>
          <cell r="H225" t="str">
            <v xml:space="preserve">  /  /    </v>
          </cell>
        </row>
        <row r="226">
          <cell r="B226">
            <v>2751</v>
          </cell>
          <cell r="C226" t="str">
            <v>DENNYS RYAN GUILHERME PEREIRA</v>
          </cell>
          <cell r="D226">
            <v>3111</v>
          </cell>
          <cell r="E226" t="str">
            <v>DISOL I - DIVISAO DE SOLIDOS I</v>
          </cell>
          <cell r="F226">
            <v>1</v>
          </cell>
          <cell r="G226">
            <v>39948</v>
          </cell>
          <cell r="H226" t="str">
            <v xml:space="preserve">  /  /    </v>
          </cell>
        </row>
        <row r="227">
          <cell r="B227">
            <v>2754</v>
          </cell>
          <cell r="C227" t="str">
            <v>ROSANGELA BARROS CANTALICE</v>
          </cell>
          <cell r="D227">
            <v>3111</v>
          </cell>
          <cell r="E227" t="str">
            <v>DISOL I - DIVISAO DE SOLIDOS I</v>
          </cell>
          <cell r="F227">
            <v>1</v>
          </cell>
          <cell r="G227">
            <v>39948</v>
          </cell>
          <cell r="H227" t="str">
            <v xml:space="preserve">  /  /    </v>
          </cell>
        </row>
        <row r="228">
          <cell r="B228">
            <v>2757</v>
          </cell>
          <cell r="C228" t="str">
            <v>CLAUDIA REGINA NEVES DE MELO</v>
          </cell>
          <cell r="D228">
            <v>3170</v>
          </cell>
          <cell r="E228" t="str">
            <v>DICEM - DIVISAO CENTRAL DE EMBALAGEM</v>
          </cell>
          <cell r="F228">
            <v>1</v>
          </cell>
          <cell r="G228">
            <v>39948</v>
          </cell>
          <cell r="H228" t="str">
            <v xml:space="preserve">  /  /    </v>
          </cell>
        </row>
        <row r="229">
          <cell r="B229">
            <v>2766</v>
          </cell>
          <cell r="C229" t="str">
            <v>EMANOEL VIEIRA LAURIA</v>
          </cell>
          <cell r="D229">
            <v>4171</v>
          </cell>
          <cell r="E229" t="str">
            <v>DIFIQ- DIV.FISICO-E CONTROLE DE PRODUTO</v>
          </cell>
          <cell r="F229">
            <v>1</v>
          </cell>
          <cell r="G229">
            <v>39952</v>
          </cell>
          <cell r="H229" t="str">
            <v xml:space="preserve">  /  /    </v>
          </cell>
        </row>
        <row r="230">
          <cell r="B230">
            <v>2768</v>
          </cell>
          <cell r="C230" t="str">
            <v>IZABEL LUIZA SOARES DE SOUZA</v>
          </cell>
          <cell r="D230">
            <v>3111</v>
          </cell>
          <cell r="E230" t="str">
            <v>DISOL I - DIVISAO DE SOLIDOS I</v>
          </cell>
          <cell r="F230">
            <v>1</v>
          </cell>
          <cell r="G230">
            <v>39965</v>
          </cell>
          <cell r="H230" t="str">
            <v xml:space="preserve">  /  /    </v>
          </cell>
        </row>
        <row r="231">
          <cell r="B231">
            <v>2770</v>
          </cell>
          <cell r="C231" t="str">
            <v>JOSE PIMENTEL SILVA</v>
          </cell>
          <cell r="D231">
            <v>3111</v>
          </cell>
          <cell r="E231" t="str">
            <v>DISOL I - DIVISAO DE SOLIDOS I</v>
          </cell>
          <cell r="F231">
            <v>1</v>
          </cell>
          <cell r="G231">
            <v>39965</v>
          </cell>
          <cell r="H231" t="str">
            <v xml:space="preserve">  /  /    </v>
          </cell>
        </row>
        <row r="232">
          <cell r="B232">
            <v>2772</v>
          </cell>
          <cell r="C232" t="str">
            <v>CARMEM ALUISIA LEITE DE ANDRAD</v>
          </cell>
          <cell r="D232">
            <v>1073</v>
          </cell>
          <cell r="E232" t="str">
            <v>DIGAQ 3 - DIVISAO DE GARANTIA DA QUAL. 3</v>
          </cell>
          <cell r="F232">
            <v>1</v>
          </cell>
          <cell r="G232">
            <v>39972</v>
          </cell>
          <cell r="H232" t="str">
            <v xml:space="preserve">  /  /    </v>
          </cell>
        </row>
        <row r="233">
          <cell r="B233">
            <v>2773</v>
          </cell>
          <cell r="C233" t="str">
            <v>WALDNER NERTAM F  DE ALENCAR</v>
          </cell>
          <cell r="D233">
            <v>4141</v>
          </cell>
          <cell r="E233" t="str">
            <v>DIDAN - DIVISAO DE DESENVOLV. ANALITICO</v>
          </cell>
          <cell r="F233">
            <v>1</v>
          </cell>
          <cell r="G233">
            <v>39979</v>
          </cell>
          <cell r="H233" t="str">
            <v xml:space="preserve">  /  /    </v>
          </cell>
        </row>
        <row r="234">
          <cell r="B234">
            <v>2775</v>
          </cell>
          <cell r="C234" t="str">
            <v>MARCELA FREITAS DA C SALLES</v>
          </cell>
          <cell r="D234">
            <v>1005</v>
          </cell>
          <cell r="E234" t="str">
            <v>PESSOAL A DISPOSICAO/BENEFICIO</v>
          </cell>
          <cell r="F234">
            <v>1</v>
          </cell>
          <cell r="G234">
            <v>39981</v>
          </cell>
          <cell r="H234" t="str">
            <v xml:space="preserve">  /  /    </v>
          </cell>
        </row>
        <row r="235">
          <cell r="B235">
            <v>2779</v>
          </cell>
          <cell r="C235" t="str">
            <v>THAIS REGINA BORGES LOPES</v>
          </cell>
          <cell r="D235">
            <v>3111</v>
          </cell>
          <cell r="E235" t="str">
            <v>DISOL I - DIVISAO DE SOLIDOS I</v>
          </cell>
          <cell r="F235">
            <v>1</v>
          </cell>
          <cell r="G235">
            <v>39995</v>
          </cell>
          <cell r="H235" t="str">
            <v xml:space="preserve">  /  /    </v>
          </cell>
        </row>
        <row r="236">
          <cell r="B236">
            <v>2782</v>
          </cell>
          <cell r="C236" t="str">
            <v>ELVIS ALVES DA COSTA</v>
          </cell>
          <cell r="D236">
            <v>3111</v>
          </cell>
          <cell r="E236" t="str">
            <v>DISOL I - DIVISAO DE SOLIDOS I</v>
          </cell>
          <cell r="F236">
            <v>1</v>
          </cell>
          <cell r="G236">
            <v>40042</v>
          </cell>
          <cell r="H236" t="str">
            <v xml:space="preserve">  /  /    </v>
          </cell>
        </row>
        <row r="237">
          <cell r="B237">
            <v>2784</v>
          </cell>
          <cell r="C237" t="str">
            <v>FERNANDO ALVES DO NASCIMENTO</v>
          </cell>
          <cell r="D237">
            <v>3111</v>
          </cell>
          <cell r="E237" t="str">
            <v>DISOL I - DIVISAO DE SOLIDOS I</v>
          </cell>
          <cell r="F237">
            <v>1</v>
          </cell>
          <cell r="G237">
            <v>40042</v>
          </cell>
          <cell r="H237" t="str">
            <v xml:space="preserve">  /  /    </v>
          </cell>
        </row>
        <row r="238">
          <cell r="B238">
            <v>2785</v>
          </cell>
          <cell r="C238" t="str">
            <v>JEANNE D ARC PEDROSA PESSOA</v>
          </cell>
          <cell r="D238">
            <v>3111</v>
          </cell>
          <cell r="E238" t="str">
            <v>DISOL I - DIVISAO DE SOLIDOS I</v>
          </cell>
          <cell r="F238">
            <v>1</v>
          </cell>
          <cell r="G238">
            <v>40042</v>
          </cell>
          <cell r="H238" t="str">
            <v xml:space="preserve">  /  /    </v>
          </cell>
        </row>
        <row r="239">
          <cell r="B239">
            <v>2788</v>
          </cell>
          <cell r="C239" t="str">
            <v>ROSANIA EMIDIA PEREIRA</v>
          </cell>
          <cell r="D239">
            <v>3170</v>
          </cell>
          <cell r="E239" t="str">
            <v>DICEM - DIVISAO CENTRAL DE EMBALAGEM</v>
          </cell>
          <cell r="F239">
            <v>25</v>
          </cell>
          <cell r="G239">
            <v>40042</v>
          </cell>
          <cell r="H239" t="str">
            <v xml:space="preserve">  /  /    </v>
          </cell>
        </row>
        <row r="240">
          <cell r="B240">
            <v>2790</v>
          </cell>
          <cell r="C240" t="str">
            <v>ROSANA DE FATIMA UCHOA  AREDE</v>
          </cell>
          <cell r="D240">
            <v>1005</v>
          </cell>
          <cell r="E240" t="str">
            <v>PESSOAL A DISPOSICAO/BENEFICIO</v>
          </cell>
          <cell r="F240">
            <v>50</v>
          </cell>
          <cell r="G240">
            <v>40057</v>
          </cell>
          <cell r="H240" t="str">
            <v xml:space="preserve">  /  /    </v>
          </cell>
        </row>
        <row r="241">
          <cell r="B241">
            <v>2791</v>
          </cell>
          <cell r="C241" t="str">
            <v>JOSIMAR SILVA</v>
          </cell>
          <cell r="D241">
            <v>4142</v>
          </cell>
          <cell r="E241" t="str">
            <v>DIPIT - DIVISAO DE PROJETO &amp; INOVAC. TEC</v>
          </cell>
          <cell r="F241">
            <v>1</v>
          </cell>
          <cell r="G241">
            <v>40058</v>
          </cell>
          <cell r="H241" t="str">
            <v xml:space="preserve">  /  /    </v>
          </cell>
        </row>
        <row r="242">
          <cell r="B242">
            <v>2797</v>
          </cell>
          <cell r="C242" t="str">
            <v>JULIANA SILVA CEDRIM</v>
          </cell>
          <cell r="D242">
            <v>4153</v>
          </cell>
          <cell r="E242" t="str">
            <v>DIOTI - DIVISAO DE OTICA (ADMINISTRACAO)</v>
          </cell>
          <cell r="F242">
            <v>1</v>
          </cell>
          <cell r="G242">
            <v>40064</v>
          </cell>
          <cell r="H242" t="str">
            <v xml:space="preserve">  /  /    </v>
          </cell>
        </row>
        <row r="243">
          <cell r="B243">
            <v>2798</v>
          </cell>
          <cell r="C243" t="str">
            <v>MARCO ANDRE ANTUNES CORREIA</v>
          </cell>
          <cell r="D243">
            <v>1152</v>
          </cell>
          <cell r="E243" t="str">
            <v>DIALM - DIVISAO DE ALMOXARIFADO</v>
          </cell>
          <cell r="F243">
            <v>1</v>
          </cell>
          <cell r="G243">
            <v>40077</v>
          </cell>
          <cell r="H243" t="str">
            <v xml:space="preserve">  /  /    </v>
          </cell>
        </row>
        <row r="244">
          <cell r="B244">
            <v>2799</v>
          </cell>
          <cell r="C244" t="str">
            <v>ALYSSON FABIO O FLORENCIO</v>
          </cell>
          <cell r="D244">
            <v>2215</v>
          </cell>
          <cell r="E244" t="str">
            <v>FARMACIA BELO JARDIM</v>
          </cell>
          <cell r="F244"/>
          <cell r="G244">
            <v>40081</v>
          </cell>
          <cell r="H244"/>
        </row>
        <row r="245">
          <cell r="B245">
            <v>2801</v>
          </cell>
          <cell r="C245" t="str">
            <v>VALERIA JALES DA SILVA</v>
          </cell>
          <cell r="D245">
            <v>1140</v>
          </cell>
          <cell r="E245" t="str">
            <v>COCON- COORD. DE CONTABIL. GERAL</v>
          </cell>
          <cell r="F245">
            <v>1</v>
          </cell>
          <cell r="G245">
            <v>40087</v>
          </cell>
          <cell r="H245" t="str">
            <v xml:space="preserve">  /  /    </v>
          </cell>
        </row>
        <row r="246">
          <cell r="B246">
            <v>2806</v>
          </cell>
          <cell r="C246" t="str">
            <v>ANA APARECIDA DE ANDRADE LIMA</v>
          </cell>
          <cell r="D246">
            <v>1141</v>
          </cell>
          <cell r="E246" t="str">
            <v>DICCP- DIVISAO DE CONTABILIDADE E CUSTOS</v>
          </cell>
          <cell r="F246">
            <v>1</v>
          </cell>
          <cell r="G246">
            <v>40133</v>
          </cell>
          <cell r="H246" t="str">
            <v xml:space="preserve">  /  /    </v>
          </cell>
        </row>
        <row r="247">
          <cell r="B247">
            <v>2808</v>
          </cell>
          <cell r="C247" t="str">
            <v>GABRIELA FERNANDA M  G  CEAN</v>
          </cell>
          <cell r="D247">
            <v>1161</v>
          </cell>
          <cell r="E247" t="str">
            <v>DIVAP - DIVISAO DE ADMINST. PESSOAL</v>
          </cell>
          <cell r="F247">
            <v>1</v>
          </cell>
          <cell r="G247">
            <v>40137</v>
          </cell>
          <cell r="H247" t="str">
            <v xml:space="preserve">  /  /    </v>
          </cell>
        </row>
        <row r="248">
          <cell r="B248">
            <v>2816</v>
          </cell>
          <cell r="C248" t="str">
            <v>MIRIAM DA SILVA FONSECA</v>
          </cell>
          <cell r="D248">
            <v>4172</v>
          </cell>
          <cell r="E248" t="str">
            <v>DIMIC- DIVISAO DE MICROBIOLOGIA</v>
          </cell>
          <cell r="F248">
            <v>1</v>
          </cell>
          <cell r="G248">
            <v>40247</v>
          </cell>
          <cell r="H248" t="str">
            <v xml:space="preserve">  /  /    </v>
          </cell>
        </row>
        <row r="249">
          <cell r="B249">
            <v>2819</v>
          </cell>
          <cell r="C249" t="str">
            <v>RAFAEL LEITAO DE A  G DA SILVA</v>
          </cell>
          <cell r="D249">
            <v>2200</v>
          </cell>
          <cell r="E249" t="str">
            <v>COFAR- COORDENADORIA DE FARMACIAS</v>
          </cell>
          <cell r="F249">
            <v>51</v>
          </cell>
          <cell r="G249">
            <v>40269</v>
          </cell>
          <cell r="H249" t="str">
            <v xml:space="preserve">  /  /    </v>
          </cell>
        </row>
        <row r="250">
          <cell r="B250">
            <v>2820</v>
          </cell>
          <cell r="C250" t="str">
            <v>ROSIANE SANTOS BRITO</v>
          </cell>
          <cell r="D250">
            <v>1020</v>
          </cell>
          <cell r="E250" t="str">
            <v>CPL- COMISSAO PERMANENTE DE LICITACAO</v>
          </cell>
          <cell r="F250">
            <v>50</v>
          </cell>
          <cell r="G250">
            <v>40288</v>
          </cell>
          <cell r="H250" t="str">
            <v xml:space="preserve">  /  /    </v>
          </cell>
        </row>
        <row r="251">
          <cell r="B251">
            <v>2821</v>
          </cell>
          <cell r="C251" t="str">
            <v>HERBET CANDEIA MAIA</v>
          </cell>
          <cell r="D251">
            <v>2221</v>
          </cell>
          <cell r="E251" t="str">
            <v>FARMACIA VITORIA DE SANTO ANTAO</v>
          </cell>
          <cell r="F251"/>
          <cell r="G251">
            <v>40288</v>
          </cell>
          <cell r="H251"/>
        </row>
        <row r="252">
          <cell r="B252">
            <v>2823</v>
          </cell>
          <cell r="C252" t="str">
            <v>ADRIANA MARIA DA SILVA</v>
          </cell>
          <cell r="D252">
            <v>1073</v>
          </cell>
          <cell r="E252" t="str">
            <v>DIGAQ 3 - DIVISAO DE GARANTIA DA QUAL. 3</v>
          </cell>
          <cell r="F252">
            <v>1</v>
          </cell>
          <cell r="G252">
            <v>40310</v>
          </cell>
          <cell r="H252" t="str">
            <v xml:space="preserve">  /  /    </v>
          </cell>
        </row>
        <row r="253">
          <cell r="B253">
            <v>2824</v>
          </cell>
          <cell r="C253" t="str">
            <v>ANA PAULA BARBOSA CAVALCANTI</v>
          </cell>
          <cell r="D253">
            <v>2221</v>
          </cell>
          <cell r="E253" t="str">
            <v>FARMACIA VITORIA DE SANTO ANTAO</v>
          </cell>
          <cell r="F253"/>
          <cell r="G253">
            <v>40319</v>
          </cell>
          <cell r="H253"/>
        </row>
        <row r="254">
          <cell r="B254">
            <v>2827</v>
          </cell>
          <cell r="C254" t="str">
            <v>FABIO BARBOSA S  DE LIMA</v>
          </cell>
          <cell r="D254">
            <v>2209</v>
          </cell>
          <cell r="E254" t="str">
            <v>FARMACIA AFOGADOS</v>
          </cell>
          <cell r="F254"/>
          <cell r="G254">
            <v>40330</v>
          </cell>
          <cell r="H254"/>
        </row>
        <row r="255">
          <cell r="B255">
            <v>2831</v>
          </cell>
          <cell r="C255" t="str">
            <v>AMANDA BEZERRA MASCARENHAS</v>
          </cell>
          <cell r="D255">
            <v>1020</v>
          </cell>
          <cell r="E255" t="str">
            <v>CPL- COMISSAO PERMANENTE DE LICITACAO</v>
          </cell>
          <cell r="F255">
            <v>1</v>
          </cell>
          <cell r="G255">
            <v>40339</v>
          </cell>
          <cell r="H255" t="str">
            <v xml:space="preserve">  /  /    </v>
          </cell>
        </row>
        <row r="256">
          <cell r="B256">
            <v>2833</v>
          </cell>
          <cell r="C256" t="str">
            <v>JAMESSON AMANCIO DA ROCHA</v>
          </cell>
          <cell r="D256">
            <v>1114</v>
          </cell>
          <cell r="E256" t="str">
            <v>DISEG - DIVISAO DE SERVICOS GERAIS</v>
          </cell>
          <cell r="F256">
            <v>47</v>
          </cell>
          <cell r="G256">
            <v>40350</v>
          </cell>
          <cell r="H256" t="str">
            <v xml:space="preserve">  /  /    </v>
          </cell>
        </row>
        <row r="257">
          <cell r="B257">
            <v>2834</v>
          </cell>
          <cell r="C257" t="str">
            <v>LUIZ F  DE LIMA CAVALCANTI</v>
          </cell>
          <cell r="D257">
            <v>1171</v>
          </cell>
          <cell r="E257" t="str">
            <v>DIVCO - DIVISAO DE COMPRAS</v>
          </cell>
          <cell r="F257">
            <v>1</v>
          </cell>
          <cell r="G257">
            <v>40350</v>
          </cell>
          <cell r="H257" t="str">
            <v xml:space="preserve">  /  /    </v>
          </cell>
        </row>
        <row r="258">
          <cell r="B258">
            <v>2835</v>
          </cell>
          <cell r="C258" t="str">
            <v>JOSE MARCELO DE FRANCA MATOS</v>
          </cell>
          <cell r="D258">
            <v>4170</v>
          </cell>
          <cell r="E258" t="str">
            <v>COQUA- COORD. DE CONTROLE DE QUALID.</v>
          </cell>
          <cell r="F258">
            <v>1</v>
          </cell>
          <cell r="G258">
            <v>40360</v>
          </cell>
          <cell r="H258" t="str">
            <v xml:space="preserve">  /  /    </v>
          </cell>
        </row>
        <row r="259">
          <cell r="B259">
            <v>2836</v>
          </cell>
          <cell r="C259" t="str">
            <v>MONALISA MARIA LEANDRO RIBEIRO</v>
          </cell>
          <cell r="D259">
            <v>2239</v>
          </cell>
          <cell r="E259" t="str">
            <v>FARMACIA CARUARU II</v>
          </cell>
          <cell r="F259"/>
          <cell r="G259">
            <v>40367</v>
          </cell>
          <cell r="H259"/>
        </row>
        <row r="260">
          <cell r="B260">
            <v>2837</v>
          </cell>
          <cell r="C260" t="str">
            <v>BEZALIEL ROSA DOS S JUNIOR</v>
          </cell>
          <cell r="D260">
            <v>1171</v>
          </cell>
          <cell r="E260" t="str">
            <v>DIVCO - DIVISAO DE COMPRAS</v>
          </cell>
          <cell r="F260">
            <v>1</v>
          </cell>
          <cell r="G260">
            <v>40371</v>
          </cell>
          <cell r="H260" t="str">
            <v xml:space="preserve">  /  /    </v>
          </cell>
        </row>
        <row r="261">
          <cell r="B261">
            <v>2838</v>
          </cell>
          <cell r="C261" t="str">
            <v>CAIO CEZAR F  E  DO NASCIMENTO</v>
          </cell>
          <cell r="D261">
            <v>2238</v>
          </cell>
          <cell r="E261" t="str">
            <v>FARMACIA FLORIANO PEIXOTO- METRO RECIFE</v>
          </cell>
          <cell r="F261"/>
          <cell r="G261">
            <v>40372</v>
          </cell>
          <cell r="H261"/>
        </row>
        <row r="262">
          <cell r="B262">
            <v>2839</v>
          </cell>
          <cell r="C262" t="str">
            <v>ANGELINA MEDEIROS VERONESE</v>
          </cell>
          <cell r="D262">
            <v>1142</v>
          </cell>
          <cell r="E262" t="str">
            <v>DIFIS- DIVISAO FISCAL</v>
          </cell>
          <cell r="F262">
            <v>1</v>
          </cell>
          <cell r="G262">
            <v>40379</v>
          </cell>
          <cell r="H262" t="str">
            <v xml:space="preserve">  /  /    </v>
          </cell>
        </row>
        <row r="263">
          <cell r="B263">
            <v>2849</v>
          </cell>
          <cell r="C263" t="str">
            <v>JULIANA CESAR MARTINS DE LIMA</v>
          </cell>
          <cell r="D263">
            <v>3170</v>
          </cell>
          <cell r="E263" t="str">
            <v>DICEM - DIVISAO CENTRAL DE EMBALAGEM</v>
          </cell>
          <cell r="F263">
            <v>1</v>
          </cell>
          <cell r="G263">
            <v>40422</v>
          </cell>
          <cell r="H263" t="str">
            <v xml:space="preserve">  /  /    </v>
          </cell>
        </row>
        <row r="264">
          <cell r="B264">
            <v>2850</v>
          </cell>
          <cell r="C264" t="str">
            <v>JAMERSON A  RAFAEL DE LIMA</v>
          </cell>
          <cell r="D264">
            <v>3170</v>
          </cell>
          <cell r="E264" t="str">
            <v>DICEM - DIVISAO CENTRAL DE EMBALAGEM</v>
          </cell>
          <cell r="F264">
            <v>1</v>
          </cell>
          <cell r="G264">
            <v>40422</v>
          </cell>
          <cell r="H264" t="str">
            <v xml:space="preserve">  /  /    </v>
          </cell>
        </row>
        <row r="265">
          <cell r="B265">
            <v>2853</v>
          </cell>
          <cell r="C265" t="str">
            <v>ALCILEIDE MONTE DA SILVA LIMA</v>
          </cell>
          <cell r="D265">
            <v>3170</v>
          </cell>
          <cell r="E265" t="str">
            <v>DICEM - DIVISAO CENTRAL DE EMBALAGEM</v>
          </cell>
          <cell r="F265">
            <v>1</v>
          </cell>
          <cell r="G265">
            <v>40422</v>
          </cell>
          <cell r="H265" t="str">
            <v xml:space="preserve">  /  /    </v>
          </cell>
        </row>
        <row r="266">
          <cell r="B266">
            <v>2854</v>
          </cell>
          <cell r="C266" t="str">
            <v>ANDRE RICARDO CAMARA TORRES</v>
          </cell>
          <cell r="D266">
            <v>3111</v>
          </cell>
          <cell r="E266" t="str">
            <v>DISOL I - DIVISAO DE SOLIDOS I</v>
          </cell>
          <cell r="F266">
            <v>1</v>
          </cell>
          <cell r="G266">
            <v>40422</v>
          </cell>
          <cell r="H266" t="str">
            <v xml:space="preserve">  /  /    </v>
          </cell>
        </row>
        <row r="267">
          <cell r="B267">
            <v>2857</v>
          </cell>
          <cell r="C267" t="str">
            <v>CAROLINE ALVES LEAL</v>
          </cell>
          <cell r="D267">
            <v>1162</v>
          </cell>
          <cell r="E267" t="str">
            <v>DIDEP - DIVISAO DE DESENVOLV PESSOAL</v>
          </cell>
          <cell r="F267">
            <v>1</v>
          </cell>
          <cell r="G267">
            <v>40431</v>
          </cell>
          <cell r="H267" t="str">
            <v xml:space="preserve">  /  /    </v>
          </cell>
        </row>
        <row r="268">
          <cell r="B268">
            <v>2860</v>
          </cell>
          <cell r="C268" t="str">
            <v>ADRIANA MAYO DE SOUZA E SILVA</v>
          </cell>
          <cell r="D268">
            <v>3170</v>
          </cell>
          <cell r="E268" t="str">
            <v>DICEM - DIVISAO CENTRAL DE EMBALAGEM</v>
          </cell>
          <cell r="F268">
            <v>1</v>
          </cell>
          <cell r="G268">
            <v>40455</v>
          </cell>
          <cell r="H268" t="str">
            <v xml:space="preserve">  /  /    </v>
          </cell>
        </row>
        <row r="269">
          <cell r="B269">
            <v>2864</v>
          </cell>
          <cell r="C269" t="str">
            <v>DULCE HELENA PEREIRA</v>
          </cell>
          <cell r="D269">
            <v>3111</v>
          </cell>
          <cell r="E269" t="str">
            <v>DISOL I - DIVISAO DE SOLIDOS I</v>
          </cell>
          <cell r="F269">
            <v>1</v>
          </cell>
          <cell r="G269">
            <v>40455</v>
          </cell>
          <cell r="H269" t="str">
            <v xml:space="preserve">  /  /    </v>
          </cell>
        </row>
        <row r="270">
          <cell r="B270">
            <v>2866</v>
          </cell>
          <cell r="C270" t="str">
            <v>LUCICLEIDE M  DE A  CAMPOS</v>
          </cell>
          <cell r="D270">
            <v>4170</v>
          </cell>
          <cell r="E270" t="str">
            <v>COQUA- COORD. DE CONTROLE DE QUALID.</v>
          </cell>
          <cell r="F270">
            <v>1</v>
          </cell>
          <cell r="G270">
            <v>40455</v>
          </cell>
          <cell r="H270" t="str">
            <v xml:space="preserve">  /  /    </v>
          </cell>
        </row>
        <row r="271">
          <cell r="B271">
            <v>2869</v>
          </cell>
          <cell r="C271" t="str">
            <v>RICARDO J FERNANDES DA CUNHA</v>
          </cell>
          <cell r="D271">
            <v>3170</v>
          </cell>
          <cell r="E271" t="str">
            <v>DICEM - DIVISAO CENTRAL DE EMBALAGEM</v>
          </cell>
          <cell r="F271">
            <v>1</v>
          </cell>
          <cell r="G271">
            <v>40455</v>
          </cell>
          <cell r="H271" t="str">
            <v xml:space="preserve">  /  /    </v>
          </cell>
        </row>
        <row r="272">
          <cell r="B272">
            <v>2870</v>
          </cell>
          <cell r="C272" t="str">
            <v>SUZANA VALERIA PINHEIRO</v>
          </cell>
          <cell r="D272">
            <v>3111</v>
          </cell>
          <cell r="E272" t="str">
            <v>DISOL I - DIVISAO DE SOLIDOS I</v>
          </cell>
          <cell r="F272">
            <v>1</v>
          </cell>
          <cell r="G272">
            <v>40455</v>
          </cell>
          <cell r="H272" t="str">
            <v xml:space="preserve">  /  /    </v>
          </cell>
        </row>
        <row r="273">
          <cell r="B273">
            <v>2871</v>
          </cell>
          <cell r="C273" t="str">
            <v>SUZELY ARANTES DA S MELO</v>
          </cell>
          <cell r="D273">
            <v>3111</v>
          </cell>
          <cell r="E273" t="str">
            <v>DISOL I - DIVISAO DE SOLIDOS I</v>
          </cell>
          <cell r="F273">
            <v>1</v>
          </cell>
          <cell r="G273">
            <v>40455</v>
          </cell>
          <cell r="H273" t="str">
            <v xml:space="preserve">  /  /    </v>
          </cell>
        </row>
        <row r="274">
          <cell r="B274">
            <v>2873</v>
          </cell>
          <cell r="C274" t="str">
            <v>AURELIA RODRIGUES TORREIRO</v>
          </cell>
          <cell r="D274">
            <v>2209</v>
          </cell>
          <cell r="E274" t="str">
            <v>FARMACIA AFOGADOS</v>
          </cell>
          <cell r="F274"/>
          <cell r="G274">
            <v>40455</v>
          </cell>
          <cell r="H274"/>
        </row>
        <row r="275">
          <cell r="B275">
            <v>2878</v>
          </cell>
          <cell r="C275" t="str">
            <v>JAMSON ALESSANDRO DA SILVA</v>
          </cell>
          <cell r="D275">
            <v>2221</v>
          </cell>
          <cell r="E275" t="str">
            <v>FARMACIA VITORIA DE SANTO ANTAO</v>
          </cell>
          <cell r="F275"/>
          <cell r="G275">
            <v>40457</v>
          </cell>
          <cell r="H275"/>
        </row>
        <row r="276">
          <cell r="B276">
            <v>2887</v>
          </cell>
          <cell r="C276" t="str">
            <v>MARIA EUZENI DA SILVA GARCEZ</v>
          </cell>
          <cell r="D276">
            <v>1162</v>
          </cell>
          <cell r="E276" t="str">
            <v>DIDEP - DIVISAO DE DESENVOLV PESSOAL</v>
          </cell>
          <cell r="F276">
            <v>1</v>
          </cell>
          <cell r="G276">
            <v>40513</v>
          </cell>
          <cell r="H276" t="str">
            <v xml:space="preserve">  /  /    </v>
          </cell>
        </row>
        <row r="277">
          <cell r="B277">
            <v>2889</v>
          </cell>
          <cell r="C277" t="str">
            <v>EJANE FERREIRA TEXEIRA</v>
          </cell>
          <cell r="D277">
            <v>1141</v>
          </cell>
          <cell r="E277" t="str">
            <v>DICCP- DIVISAO DE CONTABILIDADE E CUSTOS</v>
          </cell>
          <cell r="F277">
            <v>1</v>
          </cell>
          <cell r="G277">
            <v>40575</v>
          </cell>
          <cell r="H277" t="str">
            <v xml:space="preserve">  /  /    </v>
          </cell>
        </row>
        <row r="278">
          <cell r="B278">
            <v>2890</v>
          </cell>
          <cell r="C278" t="str">
            <v>CLELIO FIRMINO SILVA</v>
          </cell>
          <cell r="D278">
            <v>3170</v>
          </cell>
          <cell r="E278" t="str">
            <v>DICEM - DIVISAO CENTRAL DE EMBALAGEM</v>
          </cell>
          <cell r="F278">
            <v>1</v>
          </cell>
          <cell r="G278">
            <v>40575</v>
          </cell>
          <cell r="H278" t="str">
            <v xml:space="preserve">  /  /    </v>
          </cell>
        </row>
        <row r="279">
          <cell r="B279">
            <v>2891</v>
          </cell>
          <cell r="C279" t="str">
            <v>ERICK MEDEIROS</v>
          </cell>
          <cell r="D279">
            <v>3170</v>
          </cell>
          <cell r="E279" t="str">
            <v>DICEM - DIVISAO CENTRAL DE EMBALAGEM</v>
          </cell>
          <cell r="F279">
            <v>1</v>
          </cell>
          <cell r="G279">
            <v>40575</v>
          </cell>
          <cell r="H279" t="str">
            <v xml:space="preserve">  /  /    </v>
          </cell>
        </row>
        <row r="280">
          <cell r="B280">
            <v>2894</v>
          </cell>
          <cell r="C280" t="str">
            <v>JOELNA DINIZ PEREIRA DE SOUSA</v>
          </cell>
          <cell r="D280">
            <v>3170</v>
          </cell>
          <cell r="E280" t="str">
            <v>DICEM - DIVISAO CENTRAL DE EMBALAGEM</v>
          </cell>
          <cell r="F280">
            <v>20</v>
          </cell>
          <cell r="G280">
            <v>40575</v>
          </cell>
          <cell r="H280" t="str">
            <v xml:space="preserve">  /  /    </v>
          </cell>
        </row>
        <row r="281">
          <cell r="B281">
            <v>2895</v>
          </cell>
          <cell r="C281" t="str">
            <v>KLEBER DE OLIVEIRA GALDINO</v>
          </cell>
          <cell r="D281">
            <v>3170</v>
          </cell>
          <cell r="E281" t="str">
            <v>DICEM - DIVISAO CENTRAL DE EMBALAGEM</v>
          </cell>
          <cell r="F281">
            <v>1</v>
          </cell>
          <cell r="G281">
            <v>40575</v>
          </cell>
          <cell r="H281" t="str">
            <v xml:space="preserve">  /  /    </v>
          </cell>
        </row>
        <row r="282">
          <cell r="B282">
            <v>2904</v>
          </cell>
          <cell r="C282" t="str">
            <v>ANTONIO S ALVES DE O JUNIOR</v>
          </cell>
          <cell r="D282">
            <v>2240</v>
          </cell>
          <cell r="E282" t="str">
            <v>FARMACIA BONITO</v>
          </cell>
          <cell r="F282"/>
          <cell r="G282">
            <v>40605</v>
          </cell>
          <cell r="H282"/>
        </row>
        <row r="283">
          <cell r="B283">
            <v>2906</v>
          </cell>
          <cell r="C283" t="str">
            <v>ARTHUR A SANTOS WANDERLEY</v>
          </cell>
          <cell r="D283">
            <v>2202</v>
          </cell>
          <cell r="E283" t="str">
            <v>FARMACIA DOIS IRMAOS</v>
          </cell>
          <cell r="F283"/>
          <cell r="G283">
            <v>40612</v>
          </cell>
          <cell r="H283"/>
        </row>
        <row r="284">
          <cell r="B284">
            <v>2907</v>
          </cell>
          <cell r="C284" t="str">
            <v>JOELINE LIMA DO NASCIMENTO</v>
          </cell>
          <cell r="D284">
            <v>4153</v>
          </cell>
          <cell r="E284" t="str">
            <v>DIOTI - DIVISAO DE OTICA (ADMINISTRACAO)</v>
          </cell>
          <cell r="F284">
            <v>1</v>
          </cell>
          <cell r="G284">
            <v>40623</v>
          </cell>
          <cell r="H284" t="str">
            <v xml:space="preserve">  /  /    </v>
          </cell>
        </row>
        <row r="285">
          <cell r="B285">
            <v>2909</v>
          </cell>
          <cell r="C285" t="str">
            <v>ROBSON CARNEIRO DA SILVA</v>
          </cell>
          <cell r="D285">
            <v>1072</v>
          </cell>
          <cell r="E285" t="str">
            <v>DIGAQ 2 - DIVISAO DE GARANTIA DA QUAL. 2</v>
          </cell>
          <cell r="F285">
            <v>1</v>
          </cell>
          <cell r="G285">
            <v>40634</v>
          </cell>
          <cell r="H285" t="str">
            <v xml:space="preserve">  /  /    </v>
          </cell>
        </row>
        <row r="286">
          <cell r="B286">
            <v>2910</v>
          </cell>
          <cell r="C286" t="str">
            <v>JOSE VITAL DUARTE JUNIOR</v>
          </cell>
          <cell r="D286">
            <v>1110</v>
          </cell>
          <cell r="E286" t="str">
            <v>COADM-COORDENADORIA DE ADMINISTRACAO</v>
          </cell>
          <cell r="F286">
            <v>1</v>
          </cell>
          <cell r="G286">
            <v>40639</v>
          </cell>
          <cell r="H286" t="str">
            <v xml:space="preserve">  /  /    </v>
          </cell>
        </row>
        <row r="287">
          <cell r="B287">
            <v>2911</v>
          </cell>
          <cell r="C287" t="str">
            <v>ALDJANE MARIA DOS SANTOS</v>
          </cell>
          <cell r="D287">
            <v>3170</v>
          </cell>
          <cell r="E287" t="str">
            <v>DICEM - DIVISAO CENTRAL DE EMBALAGEM</v>
          </cell>
          <cell r="F287">
            <v>1</v>
          </cell>
          <cell r="G287">
            <v>40644</v>
          </cell>
          <cell r="H287" t="str">
            <v xml:space="preserve">  /  /    </v>
          </cell>
        </row>
        <row r="288">
          <cell r="B288">
            <v>2915</v>
          </cell>
          <cell r="C288" t="str">
            <v>HAMILTON LINO ALVES</v>
          </cell>
          <cell r="D288">
            <v>1322</v>
          </cell>
          <cell r="E288" t="str">
            <v>DIUTI - DIVISAO DE UTILIDADES</v>
          </cell>
          <cell r="F288">
            <v>1</v>
          </cell>
          <cell r="G288">
            <v>40647</v>
          </cell>
          <cell r="H288" t="str">
            <v xml:space="preserve">  /  /    </v>
          </cell>
        </row>
        <row r="289">
          <cell r="B289">
            <v>2917</v>
          </cell>
          <cell r="C289" t="str">
            <v>LUCICLEIDE PEREIRA DEODATO</v>
          </cell>
          <cell r="D289">
            <v>3111</v>
          </cell>
          <cell r="E289" t="str">
            <v>DISOL I - DIVISAO DE SOLIDOS I</v>
          </cell>
          <cell r="F289">
            <v>25</v>
          </cell>
          <cell r="G289">
            <v>40644</v>
          </cell>
          <cell r="H289" t="str">
            <v xml:space="preserve">  /  /    </v>
          </cell>
        </row>
        <row r="290">
          <cell r="B290">
            <v>2918</v>
          </cell>
          <cell r="C290" t="str">
            <v>MARIA DAS NEVES DE BARROS</v>
          </cell>
          <cell r="D290">
            <v>3170</v>
          </cell>
          <cell r="E290" t="str">
            <v>DICEM - DIVISAO CENTRAL DE EMBALAGEM</v>
          </cell>
          <cell r="F290">
            <v>1</v>
          </cell>
          <cell r="G290">
            <v>40644</v>
          </cell>
          <cell r="H290" t="str">
            <v xml:space="preserve">  /  /    </v>
          </cell>
        </row>
        <row r="291">
          <cell r="B291">
            <v>2921</v>
          </cell>
          <cell r="C291" t="str">
            <v>TIAGO MANOEL DE SOUSA LEITE</v>
          </cell>
          <cell r="D291">
            <v>3111</v>
          </cell>
          <cell r="E291" t="str">
            <v>DISOL I - DIVISAO DE SOLIDOS I</v>
          </cell>
          <cell r="F291">
            <v>25</v>
          </cell>
          <cell r="G291">
            <v>40644</v>
          </cell>
          <cell r="H291" t="str">
            <v xml:space="preserve">  /  /    </v>
          </cell>
        </row>
        <row r="292">
          <cell r="B292">
            <v>2922</v>
          </cell>
          <cell r="C292" t="str">
            <v>XENIA KELY VERISSIMO DINIZ</v>
          </cell>
          <cell r="D292">
            <v>3170</v>
          </cell>
          <cell r="E292" t="str">
            <v>DICEM - DIVISAO CENTRAL DE EMBALAGEM</v>
          </cell>
          <cell r="F292">
            <v>16</v>
          </cell>
          <cell r="G292">
            <v>40644</v>
          </cell>
          <cell r="H292" t="str">
            <v xml:space="preserve">  /  /    </v>
          </cell>
        </row>
        <row r="293">
          <cell r="B293">
            <v>2926</v>
          </cell>
          <cell r="C293" t="str">
            <v>ANTONIO CARLOS DE LUNA MATOS</v>
          </cell>
          <cell r="D293">
            <v>3111</v>
          </cell>
          <cell r="E293" t="str">
            <v>DISOL I - DIVISAO DE SOLIDOS I</v>
          </cell>
          <cell r="F293">
            <v>1</v>
          </cell>
          <cell r="G293">
            <v>40665</v>
          </cell>
          <cell r="H293" t="str">
            <v xml:space="preserve">  /  /    </v>
          </cell>
        </row>
        <row r="294">
          <cell r="B294">
            <v>2927</v>
          </cell>
          <cell r="C294" t="str">
            <v>DEYVISON MACHADO DA SILVA</v>
          </cell>
          <cell r="D294">
            <v>3170</v>
          </cell>
          <cell r="E294" t="str">
            <v>DICEM - DIVISAO CENTRAL DE EMBALAGEM</v>
          </cell>
          <cell r="F294">
            <v>1</v>
          </cell>
          <cell r="G294">
            <v>40665</v>
          </cell>
          <cell r="H294" t="str">
            <v xml:space="preserve">  /  /    </v>
          </cell>
        </row>
        <row r="295">
          <cell r="B295">
            <v>2930</v>
          </cell>
          <cell r="C295" t="str">
            <v>JOSE AURICELIO C DE ARAUJO</v>
          </cell>
          <cell r="D295">
            <v>3111</v>
          </cell>
          <cell r="E295" t="str">
            <v>DISOL I - DIVISAO DE SOLIDOS I</v>
          </cell>
          <cell r="F295">
            <v>1</v>
          </cell>
          <cell r="G295">
            <v>40665</v>
          </cell>
          <cell r="H295" t="str">
            <v xml:space="preserve">  /  /    </v>
          </cell>
        </row>
        <row r="296">
          <cell r="B296">
            <v>2931</v>
          </cell>
          <cell r="C296" t="str">
            <v>JOSILENE FARIAS DOS SANTOS ALM</v>
          </cell>
          <cell r="D296">
            <v>3111</v>
          </cell>
          <cell r="E296" t="str">
            <v>DISOL I - DIVISAO DE SOLIDOS I</v>
          </cell>
          <cell r="F296">
            <v>1</v>
          </cell>
          <cell r="G296">
            <v>40665</v>
          </cell>
          <cell r="H296" t="str">
            <v xml:space="preserve">  /  /    </v>
          </cell>
        </row>
        <row r="297">
          <cell r="B297">
            <v>2933</v>
          </cell>
          <cell r="C297" t="str">
            <v>LUCY DIAS DE ANDRADE</v>
          </cell>
          <cell r="D297">
            <v>4153</v>
          </cell>
          <cell r="E297" t="str">
            <v>DIOTI - DIVISAO DE OTICA (ADMINISTRACAO)</v>
          </cell>
          <cell r="F297">
            <v>50</v>
          </cell>
          <cell r="G297">
            <v>40665</v>
          </cell>
          <cell r="H297" t="str">
            <v xml:space="preserve">  /  /    </v>
          </cell>
        </row>
        <row r="298">
          <cell r="B298">
            <v>2936</v>
          </cell>
          <cell r="C298" t="str">
            <v>ROSIMERE SOARES DA SILVA</v>
          </cell>
          <cell r="D298">
            <v>3111</v>
          </cell>
          <cell r="E298" t="str">
            <v>DISOL I - DIVISAO DE SOLIDOS I</v>
          </cell>
          <cell r="F298">
            <v>1</v>
          </cell>
          <cell r="G298">
            <v>40665</v>
          </cell>
          <cell r="H298" t="str">
            <v xml:space="preserve">  /  /    </v>
          </cell>
        </row>
        <row r="299">
          <cell r="B299">
            <v>2937</v>
          </cell>
          <cell r="C299" t="str">
            <v>SANDRA REGINA V DOS SANTOS</v>
          </cell>
          <cell r="D299">
            <v>3170</v>
          </cell>
          <cell r="E299" t="str">
            <v>DICEM - DIVISAO CENTRAL DE EMBALAGEM</v>
          </cell>
          <cell r="F299">
            <v>51</v>
          </cell>
          <cell r="G299">
            <v>40665</v>
          </cell>
          <cell r="H299" t="str">
            <v xml:space="preserve">  /  /    </v>
          </cell>
        </row>
        <row r="300">
          <cell r="B300">
            <v>2941</v>
          </cell>
          <cell r="C300" t="str">
            <v>DANIELLE MARIA P NASCIMENTO</v>
          </cell>
          <cell r="D300">
            <v>2304</v>
          </cell>
          <cell r="E300" t="str">
            <v>DIABS- DIVISAO DE ABASTECIMENTO</v>
          </cell>
          <cell r="F300">
            <v>1</v>
          </cell>
          <cell r="G300">
            <v>40672</v>
          </cell>
          <cell r="H300" t="str">
            <v xml:space="preserve">  /  /    </v>
          </cell>
        </row>
        <row r="301">
          <cell r="B301">
            <v>2942</v>
          </cell>
          <cell r="C301" t="str">
            <v>ELIDIANE BARROS DA CRUZ</v>
          </cell>
          <cell r="D301">
            <v>3111</v>
          </cell>
          <cell r="E301" t="str">
            <v>DISOL I - DIVISAO DE SOLIDOS I</v>
          </cell>
          <cell r="F301">
            <v>1</v>
          </cell>
          <cell r="G301">
            <v>40682</v>
          </cell>
          <cell r="H301" t="str">
            <v xml:space="preserve">  /  /    </v>
          </cell>
        </row>
        <row r="302">
          <cell r="B302">
            <v>2943</v>
          </cell>
          <cell r="C302" t="str">
            <v>MARIA JOSE GUILHERME</v>
          </cell>
          <cell r="D302">
            <v>3111</v>
          </cell>
          <cell r="E302" t="str">
            <v>DISOL I - DIVISAO DE SOLIDOS I</v>
          </cell>
          <cell r="F302">
            <v>1</v>
          </cell>
          <cell r="G302">
            <v>40682</v>
          </cell>
          <cell r="H302" t="str">
            <v xml:space="preserve">  /  /    </v>
          </cell>
        </row>
        <row r="303">
          <cell r="B303">
            <v>2962</v>
          </cell>
          <cell r="C303" t="str">
            <v>GYSELLE SANTOS AZEVEDO</v>
          </cell>
          <cell r="D303">
            <v>2252</v>
          </cell>
          <cell r="E303" t="str">
            <v>FARMACIA GARANHUNS EXPR. CIDADAO</v>
          </cell>
          <cell r="F303"/>
          <cell r="G303">
            <v>41732</v>
          </cell>
          <cell r="H303"/>
        </row>
        <row r="304">
          <cell r="B304">
            <v>2969</v>
          </cell>
          <cell r="C304" t="str">
            <v>LEYRIANE TELMA V FARIAS</v>
          </cell>
          <cell r="D304">
            <v>1161</v>
          </cell>
          <cell r="E304" t="str">
            <v>DIVAP - DIVISAO DE ADMINST. PESSOAL</v>
          </cell>
          <cell r="F304">
            <v>1</v>
          </cell>
          <cell r="G304">
            <v>41732</v>
          </cell>
          <cell r="H304" t="str">
            <v xml:space="preserve">  /  /    </v>
          </cell>
        </row>
        <row r="305">
          <cell r="B305">
            <v>2970</v>
          </cell>
          <cell r="C305" t="str">
            <v>DAYANE M VALENCA DE OLIVEIRA</v>
          </cell>
          <cell r="D305">
            <v>2202</v>
          </cell>
          <cell r="E305" t="str">
            <v>FARMACIA DOIS IRMAOS</v>
          </cell>
          <cell r="F305"/>
          <cell r="G305">
            <v>41732</v>
          </cell>
          <cell r="H305"/>
        </row>
        <row r="306">
          <cell r="B306">
            <v>2971</v>
          </cell>
          <cell r="C306" t="str">
            <v>LETYCIA THAISA V FARIAS</v>
          </cell>
          <cell r="D306">
            <v>2207</v>
          </cell>
          <cell r="E306" t="str">
            <v>FARMACIA CASA AMARELA</v>
          </cell>
          <cell r="F306"/>
          <cell r="G306">
            <v>41732</v>
          </cell>
          <cell r="H306"/>
        </row>
        <row r="307">
          <cell r="B307">
            <v>2973</v>
          </cell>
          <cell r="C307" t="str">
            <v>ELDERSON GOMES DA CUNHA</v>
          </cell>
          <cell r="D307">
            <v>2202</v>
          </cell>
          <cell r="E307" t="str">
            <v>FARMACIA DOIS IRMAOS</v>
          </cell>
          <cell r="F307"/>
          <cell r="G307">
            <v>41732</v>
          </cell>
          <cell r="H307"/>
        </row>
        <row r="308">
          <cell r="B308">
            <v>2974</v>
          </cell>
          <cell r="C308" t="str">
            <v>MARCELO DIEDERICHS PRATES</v>
          </cell>
          <cell r="D308">
            <v>2202</v>
          </cell>
          <cell r="E308" t="str">
            <v>FARMACIA DOIS IRMAOS</v>
          </cell>
          <cell r="F308"/>
          <cell r="G308">
            <v>41732</v>
          </cell>
          <cell r="H308"/>
        </row>
        <row r="309">
          <cell r="B309">
            <v>2977</v>
          </cell>
          <cell r="C309" t="str">
            <v>VENILTON CARLOS M CARDOSO</v>
          </cell>
          <cell r="D309">
            <v>2217</v>
          </cell>
          <cell r="E309" t="str">
            <v>FARMACIA ARARIPINA</v>
          </cell>
          <cell r="F309"/>
          <cell r="G309">
            <v>41732</v>
          </cell>
          <cell r="H309"/>
        </row>
        <row r="310">
          <cell r="B310">
            <v>2978</v>
          </cell>
          <cell r="C310" t="str">
            <v>CARLOS BRUNO GOMES MACEDO</v>
          </cell>
          <cell r="D310">
            <v>2217</v>
          </cell>
          <cell r="E310" t="str">
            <v>FARMACIA ARARIPINA</v>
          </cell>
          <cell r="F310"/>
          <cell r="G310">
            <v>41732</v>
          </cell>
          <cell r="H310"/>
        </row>
        <row r="311">
          <cell r="B311">
            <v>2982</v>
          </cell>
          <cell r="C311" t="str">
            <v>CINTIA MARIA LEITE DO N AVELAR</v>
          </cell>
          <cell r="D311">
            <v>1181</v>
          </cell>
          <cell r="E311" t="str">
            <v>DISET- DIV. DE SAUDE OCUPAC. E SEG.TRAB.</v>
          </cell>
          <cell r="F311">
            <v>1</v>
          </cell>
          <cell r="G311">
            <v>41732</v>
          </cell>
          <cell r="H311" t="str">
            <v xml:space="preserve">  /  /    </v>
          </cell>
        </row>
        <row r="312">
          <cell r="B312">
            <v>2983</v>
          </cell>
          <cell r="C312" t="str">
            <v>EMILLY INOCENCIO DA SILVA</v>
          </cell>
          <cell r="D312">
            <v>1181</v>
          </cell>
          <cell r="E312" t="str">
            <v>DISET- DIV. DE SAUDE OCUPAC. E SEG.TRAB.</v>
          </cell>
          <cell r="F312">
            <v>1</v>
          </cell>
          <cell r="G312">
            <v>41732</v>
          </cell>
          <cell r="H312" t="str">
            <v xml:space="preserve">  /  /    </v>
          </cell>
        </row>
        <row r="313">
          <cell r="B313">
            <v>2988</v>
          </cell>
          <cell r="C313" t="str">
            <v>GERALDO CRISTOVAO DE O FILHO</v>
          </cell>
          <cell r="D313">
            <v>1131</v>
          </cell>
          <cell r="E313" t="str">
            <v>DIFIN- DIVISAO FINANCEIRA</v>
          </cell>
          <cell r="F313">
            <v>1</v>
          </cell>
          <cell r="G313">
            <v>41732</v>
          </cell>
          <cell r="H313" t="str">
            <v xml:space="preserve">  /  /    </v>
          </cell>
        </row>
        <row r="314">
          <cell r="B314">
            <v>2996</v>
          </cell>
          <cell r="C314" t="str">
            <v>LUCIANO BARROS COSTA</v>
          </cell>
          <cell r="D314">
            <v>1070</v>
          </cell>
          <cell r="E314" t="str">
            <v>COGAQ - COORDENADORIA DE GARANTIA DA QUA</v>
          </cell>
          <cell r="F314">
            <v>1</v>
          </cell>
          <cell r="G314">
            <v>41751</v>
          </cell>
          <cell r="H314" t="str">
            <v xml:space="preserve">  /  /    </v>
          </cell>
        </row>
        <row r="315">
          <cell r="B315">
            <v>2998</v>
          </cell>
          <cell r="C315" t="str">
            <v>MIGUEL WILSON REGUEIRA RIBEIRO</v>
          </cell>
          <cell r="D315">
            <v>1005</v>
          </cell>
          <cell r="E315" t="str">
            <v>PESSOAL A DISPOSICAO/BENEFICIO</v>
          </cell>
          <cell r="F315">
            <v>1</v>
          </cell>
          <cell r="G315">
            <v>41751</v>
          </cell>
          <cell r="H315" t="str">
            <v xml:space="preserve">  /  /    </v>
          </cell>
        </row>
        <row r="316">
          <cell r="B316">
            <v>3003</v>
          </cell>
          <cell r="C316" t="str">
            <v>CAETANO SILVA DIAS</v>
          </cell>
          <cell r="D316">
            <v>1141</v>
          </cell>
          <cell r="E316" t="str">
            <v>DICCP- DIVISAO DE CONTABILIDADE E CUSTOS</v>
          </cell>
          <cell r="F316">
            <v>1</v>
          </cell>
          <cell r="G316">
            <v>41751</v>
          </cell>
          <cell r="H316" t="str">
            <v xml:space="preserve">  /  /    </v>
          </cell>
        </row>
        <row r="317">
          <cell r="B317">
            <v>3004</v>
          </cell>
          <cell r="C317" t="str">
            <v>ITHALO IGOR DANTAS E SILVA</v>
          </cell>
          <cell r="D317">
            <v>1141</v>
          </cell>
          <cell r="E317" t="str">
            <v>DICCP- DIVISAO DE CONTABILIDADE E CUSTOS</v>
          </cell>
          <cell r="F317">
            <v>1</v>
          </cell>
          <cell r="G317">
            <v>41751</v>
          </cell>
          <cell r="H317" t="str">
            <v xml:space="preserve">  /  /    </v>
          </cell>
        </row>
        <row r="318">
          <cell r="B318">
            <v>3015</v>
          </cell>
          <cell r="C318" t="str">
            <v>MARIA DANIELLE DE SOUZA SANTOS</v>
          </cell>
          <cell r="D318">
            <v>4171</v>
          </cell>
          <cell r="E318" t="str">
            <v>DIFIQ- DIV.FISICO-E CONTROLE DE PRODUTO</v>
          </cell>
          <cell r="F318">
            <v>1</v>
          </cell>
          <cell r="G318">
            <v>41751</v>
          </cell>
          <cell r="H318" t="str">
            <v xml:space="preserve">  /  /    </v>
          </cell>
        </row>
        <row r="319">
          <cell r="B319">
            <v>3016</v>
          </cell>
          <cell r="C319" t="str">
            <v>MARIANA SILVA MONTEIRO</v>
          </cell>
          <cell r="D319">
            <v>1005</v>
          </cell>
          <cell r="E319" t="str">
            <v>PESSOAL A DISPOSICAO/BENEFICIO</v>
          </cell>
          <cell r="F319">
            <v>1</v>
          </cell>
          <cell r="G319">
            <v>41751</v>
          </cell>
          <cell r="H319" t="str">
            <v xml:space="preserve">  /  /    </v>
          </cell>
        </row>
        <row r="320">
          <cell r="B320">
            <v>3023</v>
          </cell>
          <cell r="C320" t="str">
            <v>SERGIO ARAUJO DE OLIVEIRA</v>
          </cell>
          <cell r="D320">
            <v>2207</v>
          </cell>
          <cell r="E320" t="str">
            <v>FARMACIA CASA AMARELA</v>
          </cell>
          <cell r="F320"/>
          <cell r="G320">
            <v>41751</v>
          </cell>
          <cell r="H320"/>
        </row>
        <row r="321">
          <cell r="B321">
            <v>3025</v>
          </cell>
          <cell r="C321" t="str">
            <v>MARIANA KAROLYNE G DE SOUZA</v>
          </cell>
          <cell r="D321">
            <v>1005</v>
          </cell>
          <cell r="E321" t="str">
            <v>PESSOAL A DISPOSICAO/BENEFICIO</v>
          </cell>
          <cell r="F321">
            <v>16</v>
          </cell>
          <cell r="G321">
            <v>41751</v>
          </cell>
          <cell r="H321" t="str">
            <v xml:space="preserve">  /  /    </v>
          </cell>
        </row>
        <row r="322">
          <cell r="B322">
            <v>3027</v>
          </cell>
          <cell r="C322" t="str">
            <v>MARILIA MILENA R PIRES</v>
          </cell>
          <cell r="D322">
            <v>2242</v>
          </cell>
          <cell r="E322" t="str">
            <v>FARMACIA AFOGADOS DA INGAZEIRA</v>
          </cell>
          <cell r="F322"/>
          <cell r="G322">
            <v>41751</v>
          </cell>
          <cell r="H322"/>
        </row>
        <row r="323">
          <cell r="B323">
            <v>3029</v>
          </cell>
          <cell r="C323" t="str">
            <v>RISOALDO DUARTE DA S JUNIOR</v>
          </cell>
          <cell r="D323">
            <v>2238</v>
          </cell>
          <cell r="E323" t="str">
            <v>FARMACIA FLORIANO PEIXOTO- METRO RECIFE</v>
          </cell>
          <cell r="F323"/>
          <cell r="G323">
            <v>41806</v>
          </cell>
          <cell r="H323"/>
        </row>
        <row r="324">
          <cell r="B324">
            <v>3031</v>
          </cell>
          <cell r="C324" t="str">
            <v>DENNYS LAPENDA FAGUNDES</v>
          </cell>
          <cell r="D324">
            <v>1181</v>
          </cell>
          <cell r="E324" t="str">
            <v>DISET- DIV. DE SAUDE OCUPAC. E SEG.TRAB.</v>
          </cell>
          <cell r="F324">
            <v>25</v>
          </cell>
          <cell r="G324">
            <v>41782</v>
          </cell>
          <cell r="H324" t="str">
            <v xml:space="preserve">  /  /    </v>
          </cell>
        </row>
        <row r="325">
          <cell r="B325">
            <v>3032</v>
          </cell>
          <cell r="C325" t="str">
            <v>KELEN CRISTINA DE AL F E SILVA</v>
          </cell>
          <cell r="D325">
            <v>1070</v>
          </cell>
          <cell r="E325" t="str">
            <v>COGAQ - COORDENADORIA DE GARANTIA DA QUA</v>
          </cell>
          <cell r="F325">
            <v>1</v>
          </cell>
          <cell r="G325">
            <v>41806</v>
          </cell>
          <cell r="H325" t="str">
            <v xml:space="preserve">  /  /    </v>
          </cell>
        </row>
        <row r="326">
          <cell r="B326">
            <v>3036</v>
          </cell>
          <cell r="C326" t="str">
            <v>CECILIA REGINA DO N S CABRAL</v>
          </cell>
          <cell r="D326">
            <v>4142</v>
          </cell>
          <cell r="E326" t="str">
            <v>DIPIT - DIVISAO DE PROJETO &amp; INOVAC. TEC</v>
          </cell>
          <cell r="F326">
            <v>1</v>
          </cell>
          <cell r="G326">
            <v>41837</v>
          </cell>
          <cell r="H326" t="str">
            <v xml:space="preserve">  /  /    </v>
          </cell>
        </row>
        <row r="327">
          <cell r="B327">
            <v>3040</v>
          </cell>
          <cell r="C327" t="str">
            <v>LORENA ESTHER L M CAVALCANTI</v>
          </cell>
          <cell r="D327">
            <v>4190</v>
          </cell>
          <cell r="E327" t="str">
            <v>COPCP- COORD. DE PLANEJ. E CONTROLE PROD</v>
          </cell>
          <cell r="F327">
            <v>1</v>
          </cell>
          <cell r="G327">
            <v>41837</v>
          </cell>
          <cell r="H327" t="str">
            <v xml:space="preserve">  /  /    </v>
          </cell>
        </row>
        <row r="328">
          <cell r="B328">
            <v>3044</v>
          </cell>
          <cell r="C328" t="str">
            <v>THIANE NASCIMENTO PAIXAO</v>
          </cell>
          <cell r="D328">
            <v>1073</v>
          </cell>
          <cell r="E328" t="str">
            <v>DIGAQ 3 - DIVISAO DE GARANTIA DA QUAL. 3</v>
          </cell>
          <cell r="F328">
            <v>1</v>
          </cell>
          <cell r="G328">
            <v>41871</v>
          </cell>
          <cell r="H328" t="str">
            <v xml:space="preserve">  /  /    </v>
          </cell>
        </row>
        <row r="329">
          <cell r="B329">
            <v>3046</v>
          </cell>
          <cell r="C329" t="str">
            <v>RONALDO GOMINHO BISPO FILHO</v>
          </cell>
          <cell r="D329">
            <v>1005</v>
          </cell>
          <cell r="E329" t="str">
            <v>PESSOAL A DISPOSICAO/BENEFICIO</v>
          </cell>
          <cell r="F329">
            <v>1</v>
          </cell>
          <cell r="G329">
            <v>41871</v>
          </cell>
          <cell r="H329" t="str">
            <v xml:space="preserve">  /  /    </v>
          </cell>
        </row>
        <row r="330">
          <cell r="B330">
            <v>3047</v>
          </cell>
          <cell r="C330" t="str">
            <v>SWEET GALLEGHER CAETANO COSTA</v>
          </cell>
          <cell r="D330">
            <v>1121</v>
          </cell>
          <cell r="E330" t="str">
            <v>DIINF - DIVISAO DE INFORMATICA</v>
          </cell>
          <cell r="F330">
            <v>1</v>
          </cell>
          <cell r="G330">
            <v>41871</v>
          </cell>
          <cell r="H330" t="str">
            <v xml:space="preserve">  /  /    </v>
          </cell>
        </row>
        <row r="331">
          <cell r="B331">
            <v>3049</v>
          </cell>
          <cell r="C331" t="str">
            <v>DEBORA GUEDES NERES</v>
          </cell>
          <cell r="D331">
            <v>1181</v>
          </cell>
          <cell r="E331" t="str">
            <v>DISET- DIV. DE SAUDE OCUPAC. E SEG.TRAB.</v>
          </cell>
          <cell r="F331">
            <v>47</v>
          </cell>
          <cell r="G331">
            <v>41871</v>
          </cell>
          <cell r="H331" t="str">
            <v xml:space="preserve">  /  /    </v>
          </cell>
        </row>
        <row r="332">
          <cell r="B332">
            <v>3055</v>
          </cell>
          <cell r="C332" t="str">
            <v>ANA PAULA SABINO L DE SOUZA</v>
          </cell>
          <cell r="D332">
            <v>2239</v>
          </cell>
          <cell r="E332" t="str">
            <v>FARMACIA CARUARU II</v>
          </cell>
          <cell r="F332"/>
          <cell r="G332">
            <v>41927</v>
          </cell>
          <cell r="H332"/>
        </row>
        <row r="333">
          <cell r="B333">
            <v>3057</v>
          </cell>
          <cell r="C333" t="str">
            <v>YANNE TALITA PEREIRA CALIXTO</v>
          </cell>
          <cell r="D333">
            <v>1005</v>
          </cell>
          <cell r="E333" t="str">
            <v>PESSOAL A DISPOSICAO/BENEFICIO</v>
          </cell>
          <cell r="F333">
            <v>3</v>
          </cell>
          <cell r="G333">
            <v>41946</v>
          </cell>
          <cell r="H333" t="str">
            <v xml:space="preserve">  /  /    </v>
          </cell>
        </row>
        <row r="334">
          <cell r="B334">
            <v>3062</v>
          </cell>
          <cell r="C334" t="str">
            <v>GRAZIELE MARIA DA SILVA</v>
          </cell>
          <cell r="D334">
            <v>4172</v>
          </cell>
          <cell r="E334" t="str">
            <v>DIMIC- DIVISAO DE MICROBIOLOGIA</v>
          </cell>
          <cell r="F334">
            <v>1</v>
          </cell>
          <cell r="G334">
            <v>41976</v>
          </cell>
          <cell r="H334" t="str">
            <v xml:space="preserve">  /  /    </v>
          </cell>
        </row>
        <row r="335">
          <cell r="B335">
            <v>3063</v>
          </cell>
          <cell r="C335" t="str">
            <v>DEYBISON AFONSO PEREIRA</v>
          </cell>
          <cell r="D335">
            <v>1005</v>
          </cell>
          <cell r="E335" t="str">
            <v>PESSOAL A DISPOSICAO/BENEFICIO</v>
          </cell>
          <cell r="F335">
            <v>1</v>
          </cell>
          <cell r="G335">
            <v>41978</v>
          </cell>
          <cell r="H335" t="str">
            <v xml:space="preserve">  /  /    </v>
          </cell>
        </row>
        <row r="336">
          <cell r="B336">
            <v>3066</v>
          </cell>
          <cell r="C336" t="str">
            <v>GENIVAL F DA SILVA JUNIOR</v>
          </cell>
          <cell r="D336">
            <v>1162</v>
          </cell>
          <cell r="E336" t="str">
            <v>DIDEP - DIVISAO DE DESENVOLV PESSOAL</v>
          </cell>
          <cell r="F336">
            <v>1</v>
          </cell>
          <cell r="G336">
            <v>42009</v>
          </cell>
          <cell r="H336" t="str">
            <v xml:space="preserve">  /  /    </v>
          </cell>
        </row>
        <row r="337">
          <cell r="B337">
            <v>3067</v>
          </cell>
          <cell r="C337" t="str">
            <v>EMANUELA AMELIA DE A  AGUIAR</v>
          </cell>
          <cell r="D337">
            <v>1171</v>
          </cell>
          <cell r="E337" t="str">
            <v>DIVCO - DIVISAO DE COMPRAS</v>
          </cell>
          <cell r="F337">
            <v>1</v>
          </cell>
          <cell r="G337">
            <v>42009</v>
          </cell>
          <cell r="H337" t="str">
            <v xml:space="preserve">  /  /    </v>
          </cell>
        </row>
        <row r="338">
          <cell r="B338">
            <v>3069</v>
          </cell>
          <cell r="C338" t="str">
            <v>ANDRE LUIS MOTA PIRES</v>
          </cell>
          <cell r="D338">
            <v>2209</v>
          </cell>
          <cell r="E338" t="str">
            <v>FARMACIA AFOGADOS</v>
          </cell>
          <cell r="F338"/>
          <cell r="G338">
            <v>42009</v>
          </cell>
          <cell r="H338"/>
        </row>
        <row r="339">
          <cell r="B339">
            <v>3081</v>
          </cell>
          <cell r="C339" t="str">
            <v>MAILTON NOBRE DE MEDEIROS</v>
          </cell>
          <cell r="D339">
            <v>1150</v>
          </cell>
          <cell r="E339" t="str">
            <v>COLOG - COORDENADORIA DE LOGISTICA</v>
          </cell>
          <cell r="F339">
            <v>1</v>
          </cell>
          <cell r="G339">
            <v>42024</v>
          </cell>
          <cell r="H339" t="str">
            <v xml:space="preserve">  /  /    </v>
          </cell>
        </row>
        <row r="340">
          <cell r="B340">
            <v>3086</v>
          </cell>
          <cell r="C340" t="str">
            <v>DIMAS CARDOSO CAMPOS</v>
          </cell>
          <cell r="D340">
            <v>1072</v>
          </cell>
          <cell r="E340" t="str">
            <v>DIGAQ 2 - DIVISAO DE GARANTIA DA QUAL. 2</v>
          </cell>
          <cell r="F340">
            <v>1</v>
          </cell>
          <cell r="G340">
            <v>42030</v>
          </cell>
          <cell r="H340" t="str">
            <v xml:space="preserve">  /  /    </v>
          </cell>
        </row>
        <row r="341">
          <cell r="B341">
            <v>3092</v>
          </cell>
          <cell r="C341" t="str">
            <v>BETY ANNE DE A SENNA</v>
          </cell>
          <cell r="D341">
            <v>4113</v>
          </cell>
          <cell r="E341" t="str">
            <v>DITEC - DIRETORIA TECNICA INDUSTRIAL</v>
          </cell>
          <cell r="F341">
            <v>1</v>
          </cell>
          <cell r="G341">
            <v>42058</v>
          </cell>
          <cell r="H341" t="str">
            <v xml:space="preserve">  /  /    </v>
          </cell>
        </row>
        <row r="342">
          <cell r="B342">
            <v>3112</v>
          </cell>
          <cell r="C342" t="str">
            <v>DIEGO SCHMITH OLIVEIRA DE LIMA</v>
          </cell>
          <cell r="D342">
            <v>1121</v>
          </cell>
          <cell r="E342" t="str">
            <v>DIINF - DIVISAO DE INFORMATICA</v>
          </cell>
          <cell r="F342">
            <v>1</v>
          </cell>
          <cell r="G342">
            <v>42065</v>
          </cell>
          <cell r="H342" t="str">
            <v xml:space="preserve">  /  /    </v>
          </cell>
        </row>
        <row r="343">
          <cell r="B343">
            <v>3132</v>
          </cell>
          <cell r="C343" t="str">
            <v>TALITA ANDREIA MARTINS GONZAGA</v>
          </cell>
          <cell r="D343">
            <v>1114</v>
          </cell>
          <cell r="E343" t="str">
            <v>DISEG - DIVISAO DE SERVICOS GERAIS</v>
          </cell>
          <cell r="F343">
            <v>1</v>
          </cell>
          <cell r="G343">
            <v>42100</v>
          </cell>
          <cell r="H343" t="str">
            <v xml:space="preserve">  /  /    </v>
          </cell>
        </row>
        <row r="344">
          <cell r="B344">
            <v>3134</v>
          </cell>
          <cell r="C344" t="str">
            <v>ESTEVAN DE ALMEIDA FALCAO</v>
          </cell>
          <cell r="D344">
            <v>4172</v>
          </cell>
          <cell r="E344" t="str">
            <v>DIMIC- DIVISAO DE MICROBIOLOGIA</v>
          </cell>
          <cell r="F344">
            <v>1</v>
          </cell>
          <cell r="G344">
            <v>42100</v>
          </cell>
          <cell r="H344" t="str">
            <v xml:space="preserve">  /  /    </v>
          </cell>
        </row>
        <row r="345">
          <cell r="B345">
            <v>3135</v>
          </cell>
          <cell r="C345" t="str">
            <v>RAFAEL DE MENEZES E S PIRES</v>
          </cell>
          <cell r="D345">
            <v>4174</v>
          </cell>
          <cell r="E345" t="str">
            <v>DIACP- DIV.DE ACOMP.E CONTROLE PRODUCAO</v>
          </cell>
          <cell r="F345">
            <v>1</v>
          </cell>
          <cell r="G345">
            <v>42107</v>
          </cell>
          <cell r="H345" t="str">
            <v xml:space="preserve">  /  /    </v>
          </cell>
        </row>
        <row r="346">
          <cell r="B346">
            <v>3136</v>
          </cell>
          <cell r="C346" t="str">
            <v>ALEXANDER BEZERRA</v>
          </cell>
          <cell r="D346">
            <v>1321</v>
          </cell>
          <cell r="E346" t="str">
            <v>DIMAN - DIVISAO DE MANUTENCAO</v>
          </cell>
          <cell r="F346">
            <v>1</v>
          </cell>
          <cell r="G346">
            <v>42107</v>
          </cell>
          <cell r="H346" t="str">
            <v xml:space="preserve">  /  /    </v>
          </cell>
        </row>
        <row r="347">
          <cell r="B347">
            <v>3138</v>
          </cell>
          <cell r="C347" t="str">
            <v>MANUELA SILVA DE LIMA B DA PAZ</v>
          </cell>
          <cell r="D347">
            <v>4141</v>
          </cell>
          <cell r="E347" t="str">
            <v>DIDAN - DIVISAO DE DESENVOLV. ANALITICO</v>
          </cell>
          <cell r="F347">
            <v>1</v>
          </cell>
          <cell r="G347">
            <v>42107</v>
          </cell>
          <cell r="H347" t="str">
            <v xml:space="preserve">  /  /    </v>
          </cell>
        </row>
        <row r="348">
          <cell r="B348">
            <v>3139</v>
          </cell>
          <cell r="C348" t="str">
            <v>JOAO ROBERTO  MACHADO ARAUJO</v>
          </cell>
          <cell r="D348">
            <v>4171</v>
          </cell>
          <cell r="E348" t="str">
            <v>DIFIQ- DIV.FISICO-E CONTROLE DE PRODUTO</v>
          </cell>
          <cell r="F348">
            <v>1</v>
          </cell>
          <cell r="G348">
            <v>42107</v>
          </cell>
          <cell r="H348" t="str">
            <v xml:space="preserve">  /  /    </v>
          </cell>
        </row>
        <row r="349">
          <cell r="B349">
            <v>3147</v>
          </cell>
          <cell r="C349" t="str">
            <v>ALZENIRA PEREIRA DA SILVA</v>
          </cell>
          <cell r="D349">
            <v>3170</v>
          </cell>
          <cell r="E349" t="str">
            <v>DICEM - DIVISAO CENTRAL DE EMBALAGEM</v>
          </cell>
          <cell r="F349">
            <v>1</v>
          </cell>
          <cell r="G349">
            <v>42128</v>
          </cell>
          <cell r="H349" t="str">
            <v xml:space="preserve">  /  /    </v>
          </cell>
        </row>
        <row r="350">
          <cell r="B350">
            <v>3152</v>
          </cell>
          <cell r="C350" t="str">
            <v>DANIEL CIRILO DOS SANTOS</v>
          </cell>
          <cell r="D350">
            <v>1074</v>
          </cell>
          <cell r="E350" t="str">
            <v>DIGAQ 4 - DIVISAO DE GARANTIA DA QUAL. 4</v>
          </cell>
          <cell r="F350">
            <v>1</v>
          </cell>
          <cell r="G350">
            <v>42128</v>
          </cell>
          <cell r="H350" t="str">
            <v xml:space="preserve">  /  /    </v>
          </cell>
        </row>
        <row r="351">
          <cell r="B351">
            <v>3154</v>
          </cell>
          <cell r="C351" t="str">
            <v>DANIELLE D O A DE MIRANDA</v>
          </cell>
          <cell r="D351">
            <v>1005</v>
          </cell>
          <cell r="E351" t="str">
            <v>PESSOAL A DISPOSICAO/BENEFICIO</v>
          </cell>
          <cell r="F351">
            <v>1</v>
          </cell>
          <cell r="G351">
            <v>42128</v>
          </cell>
          <cell r="H351" t="str">
            <v xml:space="preserve">  /  /    </v>
          </cell>
        </row>
        <row r="352">
          <cell r="B352">
            <v>3156</v>
          </cell>
          <cell r="C352" t="str">
            <v>GILVANEIDE LAURENTINO MARTINS</v>
          </cell>
          <cell r="D352">
            <v>3170</v>
          </cell>
          <cell r="E352" t="str">
            <v>DICEM - DIVISAO CENTRAL DE EMBALAGEM</v>
          </cell>
          <cell r="F352">
            <v>1</v>
          </cell>
          <cell r="G352">
            <v>42128</v>
          </cell>
          <cell r="H352" t="str">
            <v xml:space="preserve">  /  /    </v>
          </cell>
        </row>
        <row r="353">
          <cell r="B353">
            <v>3160</v>
          </cell>
          <cell r="C353" t="str">
            <v>LUCIANNA NUNES LIRA</v>
          </cell>
          <cell r="D353">
            <v>4171</v>
          </cell>
          <cell r="E353" t="str">
            <v>DIFIQ- DIV.FISICO-E CONTROLE DE PRODUTO</v>
          </cell>
          <cell r="F353">
            <v>1</v>
          </cell>
          <cell r="G353">
            <v>42128</v>
          </cell>
          <cell r="H353" t="str">
            <v xml:space="preserve">  /  /    </v>
          </cell>
        </row>
        <row r="354">
          <cell r="B354">
            <v>3165</v>
          </cell>
          <cell r="C354" t="str">
            <v>PATRICIA SERPA PEIXOTO</v>
          </cell>
          <cell r="D354">
            <v>4172</v>
          </cell>
          <cell r="E354" t="str">
            <v>DIMIC- DIVISAO DE MICROBIOLOGIA</v>
          </cell>
          <cell r="F354">
            <v>59</v>
          </cell>
          <cell r="G354">
            <v>42128</v>
          </cell>
          <cell r="H354" t="str">
            <v xml:space="preserve">  /  /    </v>
          </cell>
        </row>
        <row r="355">
          <cell r="B355">
            <v>3167</v>
          </cell>
          <cell r="C355" t="str">
            <v>POLYANA BEZERRA SOUTO SANTOS</v>
          </cell>
          <cell r="D355">
            <v>4140</v>
          </cell>
          <cell r="E355" t="str">
            <v>COPED- COORD. DE PESQUISA E DESENV.</v>
          </cell>
          <cell r="F355">
            <v>1</v>
          </cell>
          <cell r="G355">
            <v>42128</v>
          </cell>
          <cell r="H355" t="str">
            <v xml:space="preserve">  /  /    </v>
          </cell>
        </row>
        <row r="356">
          <cell r="B356">
            <v>3169</v>
          </cell>
          <cell r="C356" t="str">
            <v>RENATA BEZERRA DA SILVA</v>
          </cell>
          <cell r="D356">
            <v>1074</v>
          </cell>
          <cell r="E356" t="str">
            <v>DIGAQ 4 - DIVISAO DE GARANTIA DA QUAL. 4</v>
          </cell>
          <cell r="F356">
            <v>3</v>
          </cell>
          <cell r="G356">
            <v>42128</v>
          </cell>
          <cell r="H356" t="str">
            <v xml:space="preserve">  /  /    </v>
          </cell>
        </row>
        <row r="357">
          <cell r="B357">
            <v>3172</v>
          </cell>
          <cell r="C357" t="str">
            <v>SAVIO BARCELOS DE MELO</v>
          </cell>
          <cell r="D357">
            <v>3170</v>
          </cell>
          <cell r="E357" t="str">
            <v>DICEM - DIVISAO CENTRAL DE EMBALAGEM</v>
          </cell>
          <cell r="F357">
            <v>10</v>
          </cell>
          <cell r="G357">
            <v>42128</v>
          </cell>
          <cell r="H357" t="str">
            <v xml:space="preserve">  /  /    </v>
          </cell>
        </row>
        <row r="358">
          <cell r="B358">
            <v>3175</v>
          </cell>
          <cell r="C358" t="str">
            <v>VIVIANE SOARES DE JESUS</v>
          </cell>
          <cell r="D358">
            <v>4170</v>
          </cell>
          <cell r="E358" t="str">
            <v>COQUA- COORD. DE CONTROLE DE QUALID.</v>
          </cell>
          <cell r="F358">
            <v>3</v>
          </cell>
          <cell r="G358">
            <v>42128</v>
          </cell>
          <cell r="H358" t="str">
            <v xml:space="preserve">  /  /    </v>
          </cell>
        </row>
        <row r="359">
          <cell r="B359">
            <v>3177</v>
          </cell>
          <cell r="C359" t="str">
            <v>DEMOSTENES FIGUEIREDO DE SOUSA</v>
          </cell>
          <cell r="D359">
            <v>1072</v>
          </cell>
          <cell r="E359" t="str">
            <v>DIGAQ 2 - DIVISAO DE GARANTIA DA QUAL. 2</v>
          </cell>
          <cell r="F359">
            <v>3</v>
          </cell>
          <cell r="G359">
            <v>42135</v>
          </cell>
          <cell r="H359" t="str">
            <v xml:space="preserve">  /  /    </v>
          </cell>
        </row>
        <row r="360">
          <cell r="B360">
            <v>3178</v>
          </cell>
          <cell r="C360" t="str">
            <v>HOSANA SUELEM S DE MIRANDA</v>
          </cell>
          <cell r="D360">
            <v>4172</v>
          </cell>
          <cell r="E360" t="str">
            <v>DIMIC- DIVISAO DE MICROBIOLOGIA</v>
          </cell>
          <cell r="F360">
            <v>23</v>
          </cell>
          <cell r="G360">
            <v>42142</v>
          </cell>
          <cell r="H360" t="str">
            <v xml:space="preserve">  /  /    </v>
          </cell>
        </row>
        <row r="361">
          <cell r="B361">
            <v>3180</v>
          </cell>
          <cell r="C361" t="str">
            <v>CAIO CESAR DE A R SILVA</v>
          </cell>
          <cell r="D361">
            <v>3111</v>
          </cell>
          <cell r="E361" t="str">
            <v>DISOL I - DIVISAO DE SOLIDOS I</v>
          </cell>
          <cell r="F361">
            <v>23</v>
          </cell>
          <cell r="G361">
            <v>42156</v>
          </cell>
          <cell r="H361" t="str">
            <v xml:space="preserve">  /  /    </v>
          </cell>
        </row>
        <row r="362">
          <cell r="B362">
            <v>3182</v>
          </cell>
          <cell r="C362" t="str">
            <v>VANELLY FERREIRA DE SOUZA</v>
          </cell>
          <cell r="D362">
            <v>4175</v>
          </cell>
          <cell r="E362" t="str">
            <v>DIDEM - DIVISAO DE DESENVOLV. DE EMBALAG</v>
          </cell>
          <cell r="F362">
            <v>1</v>
          </cell>
          <cell r="G362">
            <v>42186</v>
          </cell>
          <cell r="H362" t="str">
            <v xml:space="preserve">  /  /    </v>
          </cell>
        </row>
        <row r="363">
          <cell r="B363">
            <v>3183</v>
          </cell>
          <cell r="C363" t="str">
            <v>DALETE VICENTE DE LIMA</v>
          </cell>
          <cell r="D363">
            <v>1181</v>
          </cell>
          <cell r="E363" t="str">
            <v>DISET- DIV. DE SAUDE OCUPAC. E SEG.TRAB.</v>
          </cell>
          <cell r="F363">
            <v>1</v>
          </cell>
          <cell r="G363">
            <v>42192</v>
          </cell>
          <cell r="H363" t="str">
            <v xml:space="preserve">  /  /    </v>
          </cell>
        </row>
        <row r="364">
          <cell r="B364">
            <v>3194</v>
          </cell>
          <cell r="C364" t="str">
            <v>ODAYANNA KESSY F MONTEIRO</v>
          </cell>
          <cell r="D364">
            <v>1180</v>
          </cell>
          <cell r="E364" t="str">
            <v>COSET - COORD. DE SEG. DO TRAB E DO MEIO</v>
          </cell>
          <cell r="F364">
            <v>1</v>
          </cell>
          <cell r="G364">
            <v>42226</v>
          </cell>
          <cell r="H364" t="str">
            <v xml:space="preserve">  /  /    </v>
          </cell>
        </row>
        <row r="365">
          <cell r="B365">
            <v>3208</v>
          </cell>
          <cell r="C365" t="str">
            <v>FABIOLA LAPORTE DE A TRINDADE</v>
          </cell>
          <cell r="D365">
            <v>1160</v>
          </cell>
          <cell r="E365" t="str">
            <v>CORHU - COORD. DE RECURSOS HUMANOS</v>
          </cell>
          <cell r="F365">
            <v>1</v>
          </cell>
          <cell r="G365">
            <v>42388</v>
          </cell>
          <cell r="H365" t="str">
            <v xml:space="preserve">  /  /    </v>
          </cell>
        </row>
        <row r="366">
          <cell r="B366">
            <v>3228</v>
          </cell>
          <cell r="C366" t="str">
            <v>RENATO VELOSO LINO DE OLIVEIRA</v>
          </cell>
          <cell r="D366">
            <v>2101</v>
          </cell>
          <cell r="E366" t="str">
            <v>DIVEN- DIVISAO DE VENDAS</v>
          </cell>
          <cell r="F366">
            <v>1</v>
          </cell>
          <cell r="G366">
            <v>42706</v>
          </cell>
          <cell r="H366" t="str">
            <v xml:space="preserve">  /  /    </v>
          </cell>
        </row>
        <row r="367">
          <cell r="B367">
            <v>3229</v>
          </cell>
          <cell r="C367" t="str">
            <v>WELTON FERNANDES DE PAULA</v>
          </cell>
          <cell r="D367">
            <v>1322</v>
          </cell>
          <cell r="E367" t="str">
            <v>DIUTI - DIVISAO DE UTILIDADES</v>
          </cell>
          <cell r="F367">
            <v>1</v>
          </cell>
          <cell r="G367">
            <v>42737</v>
          </cell>
          <cell r="H367" t="str">
            <v xml:space="preserve">  /  /    </v>
          </cell>
        </row>
        <row r="368">
          <cell r="B368">
            <v>3232</v>
          </cell>
          <cell r="C368" t="str">
            <v>MARCOS ANTONIO SILVA DE LIMA</v>
          </cell>
          <cell r="D368">
            <v>1322</v>
          </cell>
          <cell r="E368" t="str">
            <v>DIUTI - DIVISAO DE UTILIDADES</v>
          </cell>
          <cell r="F368">
            <v>1</v>
          </cell>
          <cell r="G368">
            <v>42737</v>
          </cell>
          <cell r="H368" t="str">
            <v xml:space="preserve">  /  /    </v>
          </cell>
        </row>
        <row r="369">
          <cell r="B369">
            <v>3233</v>
          </cell>
          <cell r="C369" t="str">
            <v>MARIANA JOYCE BEZERRA DA SILVA</v>
          </cell>
          <cell r="D369">
            <v>1321</v>
          </cell>
          <cell r="E369" t="str">
            <v>DIMAN - DIVISAO DE MANUTENCAO</v>
          </cell>
          <cell r="F369">
            <v>1</v>
          </cell>
          <cell r="G369">
            <v>42737</v>
          </cell>
          <cell r="H369" t="str">
            <v xml:space="preserve">  /  /    </v>
          </cell>
        </row>
        <row r="370">
          <cell r="B370">
            <v>3237</v>
          </cell>
          <cell r="C370" t="str">
            <v>LIVIA MARIA DE MORAES</v>
          </cell>
          <cell r="D370">
            <v>1321</v>
          </cell>
          <cell r="E370" t="str">
            <v>DIMAN - DIVISAO DE MANUTENCAO</v>
          </cell>
          <cell r="F370">
            <v>1</v>
          </cell>
          <cell r="G370">
            <v>42751</v>
          </cell>
          <cell r="H370" t="str">
            <v xml:space="preserve">  /  /    </v>
          </cell>
        </row>
        <row r="371">
          <cell r="B371">
            <v>3241</v>
          </cell>
          <cell r="C371" t="str">
            <v>EDNALDO LUIZ TRAJANO</v>
          </cell>
          <cell r="D371">
            <v>1322</v>
          </cell>
          <cell r="E371" t="str">
            <v>DIUTI - DIVISAO DE UTILIDADES</v>
          </cell>
          <cell r="F371">
            <v>1</v>
          </cell>
          <cell r="G371">
            <v>42814</v>
          </cell>
          <cell r="H371" t="str">
            <v xml:space="preserve">  /  /    </v>
          </cell>
        </row>
        <row r="372">
          <cell r="B372">
            <v>3242</v>
          </cell>
          <cell r="C372" t="str">
            <v>CLAUDIO HENRIQUE G DE OLIVEIRA</v>
          </cell>
          <cell r="D372">
            <v>1321</v>
          </cell>
          <cell r="E372" t="str">
            <v>DIMAN - DIVISAO DE MANUTENCAO</v>
          </cell>
          <cell r="F372">
            <v>1</v>
          </cell>
          <cell r="G372">
            <v>42814</v>
          </cell>
          <cell r="H372" t="str">
            <v xml:space="preserve">  /  /    </v>
          </cell>
        </row>
        <row r="373">
          <cell r="B373">
            <v>3247</v>
          </cell>
          <cell r="C373" t="str">
            <v>LEONARDO ARAUJO PAES BARRETO</v>
          </cell>
          <cell r="D373">
            <v>1000</v>
          </cell>
          <cell r="E373" t="str">
            <v>PRES- PRESIDENCIA</v>
          </cell>
          <cell r="F373">
            <v>10</v>
          </cell>
          <cell r="G373">
            <v>42845</v>
          </cell>
          <cell r="H373" t="str">
            <v xml:space="preserve">  /  /    </v>
          </cell>
        </row>
        <row r="374">
          <cell r="B374">
            <v>3256</v>
          </cell>
          <cell r="C374" t="str">
            <v>JOAO ALFREDO SOARES DE AVELLAR</v>
          </cell>
          <cell r="D374">
            <v>1130</v>
          </cell>
          <cell r="E374" t="str">
            <v>COFIN-COORDENADORIA FINANCEIRA</v>
          </cell>
          <cell r="F374">
            <v>1</v>
          </cell>
          <cell r="G374">
            <v>42859</v>
          </cell>
          <cell r="H374" t="str">
            <v xml:space="preserve">  /  /    </v>
          </cell>
        </row>
        <row r="375">
          <cell r="B375">
            <v>3263</v>
          </cell>
          <cell r="C375" t="str">
            <v>ANA CECILIA DE SENA T SOUZA</v>
          </cell>
          <cell r="D375">
            <v>1032</v>
          </cell>
          <cell r="E375" t="str">
            <v>COTRAT - COORDENADORIA DE CONTRATOS</v>
          </cell>
          <cell r="F375">
            <v>48</v>
          </cell>
          <cell r="G375">
            <v>42859</v>
          </cell>
          <cell r="H375" t="str">
            <v xml:space="preserve">  /  /    </v>
          </cell>
        </row>
        <row r="376">
          <cell r="B376">
            <v>3281</v>
          </cell>
          <cell r="C376" t="str">
            <v>PAULO AUGUSTO DA SILVA</v>
          </cell>
          <cell r="D376">
            <v>1321</v>
          </cell>
          <cell r="E376" t="str">
            <v>DIMAN - DIVISAO DE MANUTENCAO</v>
          </cell>
          <cell r="F376">
            <v>51</v>
          </cell>
          <cell r="G376">
            <v>42870</v>
          </cell>
          <cell r="H376" t="str">
            <v xml:space="preserve">  /  /    </v>
          </cell>
        </row>
        <row r="377">
          <cell r="B377">
            <v>3283</v>
          </cell>
          <cell r="C377" t="str">
            <v>MANUELA A DE SENA L VENTURA</v>
          </cell>
          <cell r="D377">
            <v>1220</v>
          </cell>
          <cell r="E377" t="str">
            <v>COATI - COORD. DE APOIO TEC. E INSTIT.</v>
          </cell>
          <cell r="F377">
            <v>1</v>
          </cell>
          <cell r="G377">
            <v>42879</v>
          </cell>
          <cell r="H377" t="str">
            <v xml:space="preserve">  /  /    </v>
          </cell>
        </row>
        <row r="378">
          <cell r="B378">
            <v>3316</v>
          </cell>
          <cell r="C378" t="str">
            <v>MAYARA CRISTINA NUNES DE LIRA</v>
          </cell>
          <cell r="D378">
            <v>1121</v>
          </cell>
          <cell r="E378" t="str">
            <v>DIINF - DIVISAO DE INFORMATICA</v>
          </cell>
          <cell r="F378">
            <v>1</v>
          </cell>
          <cell r="G378">
            <v>42948</v>
          </cell>
          <cell r="H378" t="str">
            <v xml:space="preserve">  /  /    </v>
          </cell>
        </row>
        <row r="379">
          <cell r="B379">
            <v>3317</v>
          </cell>
          <cell r="C379" t="str">
            <v>KATIA CRISTINA B DA SILVA</v>
          </cell>
          <cell r="D379">
            <v>1131</v>
          </cell>
          <cell r="E379" t="str">
            <v>DIFIN- DIVISAO FINANCEIRA</v>
          </cell>
          <cell r="F379">
            <v>1</v>
          </cell>
          <cell r="G379">
            <v>42948</v>
          </cell>
          <cell r="H379" t="str">
            <v xml:space="preserve">  /  /    </v>
          </cell>
        </row>
        <row r="380">
          <cell r="B380">
            <v>3322</v>
          </cell>
          <cell r="C380" t="str">
            <v>JOSEFINA DA SILVA RODRIGUES</v>
          </cell>
          <cell r="D380">
            <v>1181</v>
          </cell>
          <cell r="E380" t="str">
            <v>DISET- DIV. DE SAUDE OCUPAC. E SEG.TRAB.</v>
          </cell>
          <cell r="F380">
            <v>1</v>
          </cell>
          <cell r="G380">
            <v>42997</v>
          </cell>
          <cell r="H380" t="str">
            <v xml:space="preserve">  /  /    </v>
          </cell>
        </row>
        <row r="381">
          <cell r="B381">
            <v>3325</v>
          </cell>
          <cell r="C381" t="str">
            <v>MANOEL DE LIMA BARBOSA</v>
          </cell>
          <cell r="D381">
            <v>1140</v>
          </cell>
          <cell r="E381" t="str">
            <v>COCON- COORD. DE CONTABIL. GERAL</v>
          </cell>
          <cell r="F381">
            <v>1</v>
          </cell>
          <cell r="G381">
            <v>43053</v>
          </cell>
          <cell r="H381" t="str">
            <v xml:space="preserve">  /  /    </v>
          </cell>
        </row>
        <row r="382">
          <cell r="B382">
            <v>3327</v>
          </cell>
          <cell r="C382" t="str">
            <v>NATALIA DOURADO DA FONTE</v>
          </cell>
          <cell r="D382">
            <v>1170</v>
          </cell>
          <cell r="E382" t="str">
            <v>COSUP - COORDENADORIA DE SUPRIMENTOS</v>
          </cell>
          <cell r="F382">
            <v>1</v>
          </cell>
          <cell r="G382">
            <v>43102</v>
          </cell>
          <cell r="H382" t="str">
            <v xml:space="preserve">  /  /    </v>
          </cell>
        </row>
        <row r="383">
          <cell r="B383">
            <v>3328</v>
          </cell>
          <cell r="C383" t="str">
            <v>VINICIUS JOSE OLIVEIRA D SOUSA</v>
          </cell>
          <cell r="D383">
            <v>1150</v>
          </cell>
          <cell r="E383" t="str">
            <v>COLOG - COORDENADORIA DE LOGISTICA</v>
          </cell>
          <cell r="F383">
            <v>1</v>
          </cell>
          <cell r="G383">
            <v>43108</v>
          </cell>
          <cell r="H383" t="str">
            <v xml:space="preserve">  /  /    </v>
          </cell>
        </row>
        <row r="384">
          <cell r="B384">
            <v>3333</v>
          </cell>
          <cell r="C384" t="str">
            <v>JOSE HIGO MARQUES RENER</v>
          </cell>
          <cell r="D384">
            <v>3111</v>
          </cell>
          <cell r="E384" t="str">
            <v>DISOL I - DIVISAO DE SOLIDOS I</v>
          </cell>
          <cell r="F384">
            <v>1</v>
          </cell>
          <cell r="G384">
            <v>43192</v>
          </cell>
          <cell r="H384" t="str">
            <v xml:space="preserve">  /  /    </v>
          </cell>
        </row>
        <row r="385">
          <cell r="B385">
            <v>3336</v>
          </cell>
          <cell r="C385" t="str">
            <v>MICHELLI HELENA LIMA DA SILVA</v>
          </cell>
          <cell r="D385">
            <v>3111</v>
          </cell>
          <cell r="E385" t="str">
            <v>DISOL I - DIVISAO DE SOLIDOS I</v>
          </cell>
          <cell r="F385">
            <v>1</v>
          </cell>
          <cell r="G385">
            <v>43255</v>
          </cell>
          <cell r="H385" t="str">
            <v xml:space="preserve">  /  /    </v>
          </cell>
        </row>
        <row r="386">
          <cell r="B386">
            <v>3338</v>
          </cell>
          <cell r="C386" t="str">
            <v>IAN THIAGO DE LIMA BARBOSA</v>
          </cell>
          <cell r="D386">
            <v>1160</v>
          </cell>
          <cell r="E386" t="str">
            <v>CORHU - COORD. DE RECURSOS HUMANOS</v>
          </cell>
          <cell r="F386">
            <v>50</v>
          </cell>
          <cell r="G386">
            <v>43262</v>
          </cell>
          <cell r="H386" t="str">
            <v xml:space="preserve">  /  /    </v>
          </cell>
        </row>
        <row r="387">
          <cell r="B387">
            <v>3339</v>
          </cell>
          <cell r="C387" t="str">
            <v>ANA CAROLINA CALLAND ROSA</v>
          </cell>
          <cell r="D387">
            <v>2100</v>
          </cell>
          <cell r="E387" t="str">
            <v>COVEN- COORDENADORIA DE VENDAS</v>
          </cell>
          <cell r="F387">
            <v>1</v>
          </cell>
          <cell r="G387">
            <v>43271</v>
          </cell>
          <cell r="H387" t="str">
            <v xml:space="preserve">  /  /    </v>
          </cell>
        </row>
        <row r="388">
          <cell r="B388">
            <v>3340</v>
          </cell>
          <cell r="C388" t="str">
            <v>SANDRO MARQUES TEIXEIRA</v>
          </cell>
          <cell r="D388">
            <v>1210</v>
          </cell>
          <cell r="E388" t="str">
            <v>COARI- COORDENADORIA DE ARTICULACAO INST</v>
          </cell>
          <cell r="F388">
            <v>1</v>
          </cell>
          <cell r="G388">
            <v>43286</v>
          </cell>
          <cell r="H388" t="str">
            <v xml:space="preserve">  /  /    </v>
          </cell>
        </row>
        <row r="389">
          <cell r="B389">
            <v>3341</v>
          </cell>
          <cell r="C389" t="str">
            <v>JOSE VICTOR M A BARBOSA</v>
          </cell>
          <cell r="D389">
            <v>1161</v>
          </cell>
          <cell r="E389" t="str">
            <v>DIVAP - DIVISAO DE ADMINST. PESSOAL</v>
          </cell>
          <cell r="F389">
            <v>1</v>
          </cell>
          <cell r="G389">
            <v>43293</v>
          </cell>
          <cell r="H389" t="str">
            <v xml:space="preserve">  /  /    </v>
          </cell>
        </row>
        <row r="390">
          <cell r="B390">
            <v>3343</v>
          </cell>
          <cell r="C390" t="str">
            <v>MARCELO MONTEIRO DE C. FILHO</v>
          </cell>
          <cell r="D390">
            <v>1080</v>
          </cell>
          <cell r="E390" t="str">
            <v>COORDENADORIA DE COMUNIC. SOCIAL</v>
          </cell>
          <cell r="F390">
            <v>1</v>
          </cell>
          <cell r="G390">
            <v>43321</v>
          </cell>
          <cell r="H390" t="str">
            <v xml:space="preserve">  /  /    </v>
          </cell>
        </row>
        <row r="391">
          <cell r="B391">
            <v>3344</v>
          </cell>
          <cell r="C391" t="str">
            <v>JEANE DE ALMEIDA C REVOREDO</v>
          </cell>
          <cell r="D391">
            <v>3170</v>
          </cell>
          <cell r="E391" t="str">
            <v>DICEM - DIVISAO CENTRAL DE EMBALAGEM</v>
          </cell>
          <cell r="F391">
            <v>1</v>
          </cell>
          <cell r="G391">
            <v>43346</v>
          </cell>
          <cell r="H391" t="str">
            <v xml:space="preserve">  /  /    </v>
          </cell>
        </row>
        <row r="392">
          <cell r="B392">
            <v>3345</v>
          </cell>
          <cell r="C392" t="str">
            <v>ELIZABETE BARBOSA W D OLIVEIRA</v>
          </cell>
          <cell r="D392">
            <v>3111</v>
          </cell>
          <cell r="E392" t="str">
            <v>DISOL I - DIVISAO DE SOLIDOS I</v>
          </cell>
          <cell r="F392">
            <v>16</v>
          </cell>
          <cell r="G392">
            <v>43346</v>
          </cell>
          <cell r="H392" t="str">
            <v xml:space="preserve">  /  /    </v>
          </cell>
        </row>
        <row r="393">
          <cell r="B393">
            <v>3346</v>
          </cell>
          <cell r="C393" t="str">
            <v>EMANOELLA RAFAELA D S A SILVA</v>
          </cell>
          <cell r="D393">
            <v>3170</v>
          </cell>
          <cell r="E393" t="str">
            <v>DICEM - DIVISAO CENTRAL DE EMBALAGEM</v>
          </cell>
          <cell r="F393">
            <v>1</v>
          </cell>
          <cell r="G393">
            <v>43346</v>
          </cell>
          <cell r="H393" t="str">
            <v xml:space="preserve">  /  /    </v>
          </cell>
        </row>
        <row r="394">
          <cell r="B394">
            <v>3348</v>
          </cell>
          <cell r="C394" t="str">
            <v>KARLA FERREIRA DA SILVA</v>
          </cell>
          <cell r="D394">
            <v>3111</v>
          </cell>
          <cell r="E394" t="str">
            <v>DISOL I - DIVISAO DE SOLIDOS I</v>
          </cell>
          <cell r="F394">
            <v>1</v>
          </cell>
          <cell r="G394">
            <v>43346</v>
          </cell>
          <cell r="H394" t="str">
            <v xml:space="preserve">  /  /    </v>
          </cell>
        </row>
        <row r="395">
          <cell r="B395">
            <v>3349</v>
          </cell>
          <cell r="C395" t="str">
            <v>NILZA PEREIRA DA SILVA</v>
          </cell>
          <cell r="D395">
            <v>3170</v>
          </cell>
          <cell r="E395" t="str">
            <v>DICEM - DIVISAO CENTRAL DE EMBALAGEM</v>
          </cell>
          <cell r="F395">
            <v>1</v>
          </cell>
          <cell r="G395">
            <v>43346</v>
          </cell>
          <cell r="H395" t="str">
            <v xml:space="preserve">  /  /    </v>
          </cell>
        </row>
        <row r="396">
          <cell r="B396">
            <v>3351</v>
          </cell>
          <cell r="C396" t="str">
            <v>SIMONE ARAUJO DE ALMEIDA</v>
          </cell>
          <cell r="D396">
            <v>3170</v>
          </cell>
          <cell r="E396" t="str">
            <v>DICEM - DIVISAO CENTRAL DE EMBALAGEM</v>
          </cell>
          <cell r="F396">
            <v>1</v>
          </cell>
          <cell r="G396">
            <v>43346</v>
          </cell>
          <cell r="H396" t="str">
            <v xml:space="preserve">  /  /    </v>
          </cell>
        </row>
        <row r="397">
          <cell r="B397">
            <v>3352</v>
          </cell>
          <cell r="C397" t="str">
            <v>CARLA SABRINA DE FREITAS LIMA</v>
          </cell>
          <cell r="D397">
            <v>1142</v>
          </cell>
          <cell r="E397" t="str">
            <v>DIFIS- DIVISAO FISCAL</v>
          </cell>
          <cell r="F397">
            <v>1</v>
          </cell>
          <cell r="G397">
            <v>43346</v>
          </cell>
          <cell r="H397" t="str">
            <v xml:space="preserve">  /  /    </v>
          </cell>
        </row>
        <row r="398">
          <cell r="B398">
            <v>3353</v>
          </cell>
          <cell r="C398" t="str">
            <v>LUCIO ANDRE DA SILVA</v>
          </cell>
          <cell r="D398">
            <v>3170</v>
          </cell>
          <cell r="E398" t="str">
            <v>DICEM - DIVISAO CENTRAL DE EMBALAGEM</v>
          </cell>
          <cell r="F398">
            <v>1</v>
          </cell>
          <cell r="G398">
            <v>43346</v>
          </cell>
          <cell r="H398" t="str">
            <v xml:space="preserve">  /  /    </v>
          </cell>
        </row>
        <row r="399">
          <cell r="B399">
            <v>3355</v>
          </cell>
          <cell r="C399" t="str">
            <v>ANA CAROLINE GOMES PEREIRA</v>
          </cell>
          <cell r="D399">
            <v>3111</v>
          </cell>
          <cell r="E399" t="str">
            <v>DISOL I - DIVISAO DE SOLIDOS I</v>
          </cell>
          <cell r="F399">
            <v>1</v>
          </cell>
          <cell r="G399">
            <v>43362</v>
          </cell>
          <cell r="H399" t="str">
            <v xml:space="preserve">  /  /    </v>
          </cell>
        </row>
        <row r="400">
          <cell r="B400">
            <v>3356</v>
          </cell>
          <cell r="C400" t="str">
            <v>MARIA GABRIELLY DE S SANTOS</v>
          </cell>
          <cell r="D400">
            <v>4175</v>
          </cell>
          <cell r="E400" t="str">
            <v>DIDEM - DIVISAO DE DESENVOLV. DE EMBALAG</v>
          </cell>
          <cell r="F400">
            <v>1</v>
          </cell>
          <cell r="G400">
            <v>43362</v>
          </cell>
          <cell r="H400" t="str">
            <v xml:space="preserve">  /  /    </v>
          </cell>
        </row>
        <row r="401">
          <cell r="B401">
            <v>3358</v>
          </cell>
          <cell r="C401" t="str">
            <v>SERGIO LUIZ DE NORONHA</v>
          </cell>
          <cell r="D401">
            <v>1100</v>
          </cell>
          <cell r="E401" t="str">
            <v>DIRAF-DIRETORIA ADMINISTR.E FINANCEIRA</v>
          </cell>
          <cell r="F401">
            <v>1</v>
          </cell>
          <cell r="G401">
            <v>43501</v>
          </cell>
          <cell r="H401" t="str">
            <v xml:space="preserve">  /  /    </v>
          </cell>
        </row>
        <row r="402">
          <cell r="B402">
            <v>3359</v>
          </cell>
          <cell r="C402" t="str">
            <v>ALICE ANA BARBOSA ROSENDO</v>
          </cell>
          <cell r="D402">
            <v>1080</v>
          </cell>
          <cell r="E402" t="str">
            <v>COORDENADORIA DE COMUNIC. SOCIAL</v>
          </cell>
          <cell r="F402">
            <v>1</v>
          </cell>
          <cell r="G402">
            <v>43514</v>
          </cell>
          <cell r="H402" t="str">
            <v xml:space="preserve">  /  /    </v>
          </cell>
        </row>
        <row r="403">
          <cell r="B403">
            <v>3361</v>
          </cell>
          <cell r="C403" t="str">
            <v>DANIELLY C. DO NASCIMENTO</v>
          </cell>
          <cell r="D403">
            <v>1080</v>
          </cell>
          <cell r="E403" t="str">
            <v>COORDENADORIA DE COMUNIC. SOCIAL</v>
          </cell>
          <cell r="F403">
            <v>1</v>
          </cell>
          <cell r="G403">
            <v>43587</v>
          </cell>
          <cell r="H403" t="str">
            <v xml:space="preserve">  /  /    </v>
          </cell>
        </row>
        <row r="404">
          <cell r="B404">
            <v>3362</v>
          </cell>
          <cell r="C404" t="str">
            <v>LEANDRA NASCIMENTO ESTEFANIO</v>
          </cell>
          <cell r="D404">
            <v>1162</v>
          </cell>
          <cell r="E404" t="str">
            <v>DIDEP - DIVISAO DE DESENVOLV PESSOAL</v>
          </cell>
          <cell r="F404">
            <v>1</v>
          </cell>
          <cell r="G404">
            <v>43587</v>
          </cell>
          <cell r="H404" t="str">
            <v xml:space="preserve">  /  /    </v>
          </cell>
        </row>
        <row r="405">
          <cell r="B405">
            <v>3364</v>
          </cell>
          <cell r="C405" t="str">
            <v>ADRIANO JOSE MARTINS DA SILVA</v>
          </cell>
          <cell r="D405">
            <v>3111</v>
          </cell>
          <cell r="E405" t="str">
            <v>DISOL I - DIVISAO DE SOLIDOS I</v>
          </cell>
          <cell r="F405">
            <v>1</v>
          </cell>
          <cell r="G405">
            <v>43699</v>
          </cell>
          <cell r="H405" t="str">
            <v xml:space="preserve">  /  /    </v>
          </cell>
        </row>
        <row r="406">
          <cell r="B406">
            <v>3366</v>
          </cell>
          <cell r="C406" t="str">
            <v>JOSE RICARDO OLIVEIRA CHAGAS</v>
          </cell>
          <cell r="D406">
            <v>1006</v>
          </cell>
          <cell r="E406" t="str">
            <v>COAUD - COORDENADORIA DE AUDITORIA INTER</v>
          </cell>
          <cell r="F406">
            <v>1</v>
          </cell>
          <cell r="G406">
            <v>43857</v>
          </cell>
          <cell r="H406" t="str">
            <v xml:space="preserve">  /  /    </v>
          </cell>
        </row>
        <row r="407">
          <cell r="B407">
            <v>3373</v>
          </cell>
          <cell r="C407" t="str">
            <v>LEANDRO RAMOS M DE ANDRADE</v>
          </cell>
          <cell r="D407">
            <v>1007</v>
          </cell>
          <cell r="E407" t="str">
            <v>COCGC - COORDENADORIA DE COMPLIANCE, GES</v>
          </cell>
          <cell r="F407">
            <v>1</v>
          </cell>
          <cell r="G407">
            <v>44013</v>
          </cell>
          <cell r="H407" t="str">
            <v xml:space="preserve">  /  /    </v>
          </cell>
        </row>
        <row r="408">
          <cell r="B408">
            <v>3376</v>
          </cell>
          <cell r="C408" t="str">
            <v>SILVIA LUIZA DE SOUZA E SILVA</v>
          </cell>
          <cell r="D408">
            <v>3170</v>
          </cell>
          <cell r="E408" t="str">
            <v>DICEM - DIVISAO CENTRAL DE EMBALAGEM</v>
          </cell>
          <cell r="F408">
            <v>1</v>
          </cell>
          <cell r="G408">
            <v>44158</v>
          </cell>
          <cell r="H408" t="str">
            <v xml:space="preserve">  /  /    </v>
          </cell>
        </row>
        <row r="409">
          <cell r="B409">
            <v>3383</v>
          </cell>
          <cell r="C409" t="str">
            <v>PLINIO ANTONIO L P FILHO</v>
          </cell>
          <cell r="D409">
            <v>1000</v>
          </cell>
          <cell r="E409" t="str">
            <v>PRES- PRESIDENCIA</v>
          </cell>
          <cell r="F409">
            <v>1</v>
          </cell>
          <cell r="G409">
            <v>44260</v>
          </cell>
          <cell r="H409" t="str">
            <v xml:space="preserve">  /  /    </v>
          </cell>
        </row>
        <row r="410">
          <cell r="B410">
            <v>3386</v>
          </cell>
          <cell r="C410" t="str">
            <v>EWERTON RODRIGO PAZ DE SANTANA</v>
          </cell>
          <cell r="D410">
            <v>1000</v>
          </cell>
          <cell r="E410" t="str">
            <v>PRES- PRESIDENCIA</v>
          </cell>
          <cell r="F410">
            <v>1</v>
          </cell>
          <cell r="G410">
            <v>44354</v>
          </cell>
          <cell r="H410" t="str">
            <v xml:space="preserve">  /  /    </v>
          </cell>
        </row>
        <row r="411">
          <cell r="B411">
            <v>3387</v>
          </cell>
          <cell r="C411" t="str">
            <v>ELHO WENIO DA SILVA</v>
          </cell>
          <cell r="D411">
            <v>1110</v>
          </cell>
          <cell r="E411" t="str">
            <v>COADM-COORDENADORIA DE ADMINISTRACAO</v>
          </cell>
          <cell r="F411">
            <v>1</v>
          </cell>
          <cell r="G411">
            <v>44354</v>
          </cell>
          <cell r="H411" t="str">
            <v xml:space="preserve">  /  /    </v>
          </cell>
        </row>
        <row r="412">
          <cell r="B412">
            <v>3388</v>
          </cell>
          <cell r="C412" t="str">
            <v>SERGIO GOUVEIA LOYO</v>
          </cell>
          <cell r="D412">
            <v>1000</v>
          </cell>
          <cell r="E412" t="str">
            <v>PRES- PRESIDENCIA</v>
          </cell>
          <cell r="F412">
            <v>1</v>
          </cell>
          <cell r="G412">
            <v>44460</v>
          </cell>
          <cell r="H412" t="str">
            <v xml:space="preserve">  /  /    </v>
          </cell>
        </row>
        <row r="413">
          <cell r="B413">
            <v>3390</v>
          </cell>
          <cell r="C413" t="str">
            <v>ELISABETH DE ARAUJO LOPES</v>
          </cell>
          <cell r="D413">
            <v>3170</v>
          </cell>
          <cell r="E413" t="str">
            <v>DICEM - DIVISAO CENTRAL DE EMBALAGEM</v>
          </cell>
          <cell r="F413">
            <v>1</v>
          </cell>
          <cell r="G413">
            <v>44491</v>
          </cell>
          <cell r="H413" t="str">
            <v xml:space="preserve">  /  /    </v>
          </cell>
        </row>
        <row r="414">
          <cell r="B414">
            <v>3392</v>
          </cell>
          <cell r="C414" t="str">
            <v>MARCILIO BATISTA M MOURA</v>
          </cell>
          <cell r="D414">
            <v>1150</v>
          </cell>
          <cell r="E414" t="str">
            <v>COLOG - COORDENADORIA DE LOGISTICA</v>
          </cell>
          <cell r="F414">
            <v>1</v>
          </cell>
          <cell r="G414">
            <v>44508</v>
          </cell>
          <cell r="H414" t="str">
            <v xml:space="preserve">  /  /    </v>
          </cell>
        </row>
        <row r="415">
          <cell r="B415">
            <v>3395</v>
          </cell>
          <cell r="C415" t="str">
            <v>ALBERTO ANACLETO BARBOSA</v>
          </cell>
          <cell r="D415">
            <v>1180</v>
          </cell>
          <cell r="E415" t="str">
            <v>COSET - COORD. DE SEG. DO TRAB E DO MEIO</v>
          </cell>
          <cell r="F415">
            <v>1</v>
          </cell>
          <cell r="G415">
            <v>44511</v>
          </cell>
          <cell r="H415" t="str">
            <v xml:space="preserve">  /  /    </v>
          </cell>
        </row>
        <row r="416">
          <cell r="B416">
            <v>3396</v>
          </cell>
          <cell r="C416" t="str">
            <v>SUYANE KELLY DE SOUZA</v>
          </cell>
          <cell r="D416">
            <v>1114</v>
          </cell>
          <cell r="E416" t="str">
            <v>DISEG - DIVISAO DE SERVICOS GERAIS</v>
          </cell>
          <cell r="F416">
            <v>1</v>
          </cell>
          <cell r="G416">
            <v>44511</v>
          </cell>
          <cell r="H416" t="str">
            <v xml:space="preserve">  /  /    </v>
          </cell>
        </row>
        <row r="417">
          <cell r="B417">
            <v>3397</v>
          </cell>
          <cell r="C417" t="str">
            <v>GENIMAR TAVARES GANDOLFO</v>
          </cell>
          <cell r="D417">
            <v>1114</v>
          </cell>
          <cell r="E417" t="str">
            <v>DISEG - DIVISAO DE SERVICOS GERAIS</v>
          </cell>
          <cell r="F417">
            <v>1</v>
          </cell>
          <cell r="G417">
            <v>44532</v>
          </cell>
          <cell r="H417" t="str">
            <v xml:space="preserve">  /  /    </v>
          </cell>
        </row>
        <row r="418">
          <cell r="B418">
            <v>3398</v>
          </cell>
          <cell r="C418" t="str">
            <v>RINALDO SOARES DE BARROS</v>
          </cell>
          <cell r="D418">
            <v>3111</v>
          </cell>
          <cell r="E418" t="str">
            <v>DISOL I - DIVISAO DE SOLIDOS I</v>
          </cell>
          <cell r="F418">
            <v>1</v>
          </cell>
          <cell r="G418">
            <v>44602</v>
          </cell>
          <cell r="H418" t="str">
            <v xml:space="preserve">  /  /    </v>
          </cell>
        </row>
        <row r="419">
          <cell r="B419">
            <v>3400</v>
          </cell>
          <cell r="C419" t="str">
            <v>LUCIANO ALVES DE S JUNIOR</v>
          </cell>
          <cell r="D419">
            <v>1162</v>
          </cell>
          <cell r="E419" t="str">
            <v>DIDEP - DIVISAO DE DESENVOLV PESSOAL</v>
          </cell>
          <cell r="F419">
            <v>1</v>
          </cell>
          <cell r="G419">
            <v>44635</v>
          </cell>
          <cell r="H419" t="str">
            <v xml:space="preserve">  /  /    </v>
          </cell>
        </row>
        <row r="420">
          <cell r="B420">
            <v>3401</v>
          </cell>
          <cell r="C420" t="str">
            <v>TATIANE RAPHAELLA S DA SILVA N</v>
          </cell>
          <cell r="D420">
            <v>3170</v>
          </cell>
          <cell r="E420" t="str">
            <v>DICEM - DIVISAO CENTRAL DE EMBALAGEM</v>
          </cell>
          <cell r="F420">
            <v>1</v>
          </cell>
          <cell r="G420">
            <v>44641</v>
          </cell>
          <cell r="H420" t="str">
            <v xml:space="preserve">  /  /    </v>
          </cell>
        </row>
        <row r="421">
          <cell r="B421">
            <v>3403</v>
          </cell>
          <cell r="C421" t="str">
            <v>ITAMAR MARIA SILVA DE MELO</v>
          </cell>
          <cell r="D421">
            <v>1114</v>
          </cell>
          <cell r="E421" t="str">
            <v>DISEG - DIVISAO DE SERVICOS GERAIS</v>
          </cell>
          <cell r="F421">
            <v>1</v>
          </cell>
          <cell r="G421">
            <v>44664</v>
          </cell>
          <cell r="H421" t="str">
            <v xml:space="preserve">  /  /    </v>
          </cell>
        </row>
        <row r="422">
          <cell r="B422">
            <v>3409</v>
          </cell>
          <cell r="C422" t="str">
            <v>SIMONE CARLA ALVES PEREIRA</v>
          </cell>
          <cell r="D422">
            <v>1120</v>
          </cell>
          <cell r="E422" t="str">
            <v>COINF-COORDENADORIA DE INFORMATICA</v>
          </cell>
          <cell r="F422">
            <v>1</v>
          </cell>
          <cell r="G422">
            <v>44805</v>
          </cell>
          <cell r="H422" t="str">
            <v xml:space="preserve">  /  /    </v>
          </cell>
        </row>
        <row r="423">
          <cell r="B423">
            <v>3410</v>
          </cell>
          <cell r="C423" t="str">
            <v>SARA MEDEIROS C CABRAL</v>
          </cell>
          <cell r="D423">
            <v>1162</v>
          </cell>
          <cell r="E423" t="str">
            <v>DIDEP - DIVISAO DE DESENVOLV PESSOAL</v>
          </cell>
          <cell r="F423">
            <v>1</v>
          </cell>
          <cell r="G423">
            <v>44897</v>
          </cell>
          <cell r="H423" t="str">
            <v xml:space="preserve">  /  /    </v>
          </cell>
        </row>
        <row r="424">
          <cell r="B424">
            <v>3411</v>
          </cell>
          <cell r="C424" t="str">
            <v>THALES ETELVAN CABRAL OLIVEIRA</v>
          </cell>
          <cell r="D424">
            <v>1301</v>
          </cell>
          <cell r="E424" t="str">
            <v>SUEPO - SUPERINTEND DE ENG, PROJ E OBRAS</v>
          </cell>
          <cell r="F424">
            <v>1</v>
          </cell>
          <cell r="G424">
            <v>45091</v>
          </cell>
          <cell r="H424" t="str">
            <v xml:space="preserve">  /  /    </v>
          </cell>
        </row>
        <row r="425">
          <cell r="B425">
            <v>3412</v>
          </cell>
          <cell r="C425" t="str">
            <v>CARLOS EDUARDO MIRANDA D SOUSA</v>
          </cell>
          <cell r="D425">
            <v>4114</v>
          </cell>
          <cell r="E425" t="str">
            <v>SUTEC - SUPERINTENDENCIA TECNICA</v>
          </cell>
          <cell r="F425">
            <v>1</v>
          </cell>
          <cell r="G425">
            <v>45091</v>
          </cell>
          <cell r="H425" t="str">
            <v xml:space="preserve">  /  /    </v>
          </cell>
        </row>
        <row r="426">
          <cell r="B426">
            <v>3413</v>
          </cell>
          <cell r="C426" t="str">
            <v>RONALDO FRANCISCO DOS SANTOS</v>
          </cell>
          <cell r="D426">
            <v>1050</v>
          </cell>
          <cell r="E426" t="str">
            <v>COGEP - COORD. DE GESTAO E PLANEJAMENTO</v>
          </cell>
          <cell r="F426">
            <v>1</v>
          </cell>
          <cell r="G426">
            <v>45124</v>
          </cell>
          <cell r="H426" t="str">
            <v xml:space="preserve">  /  /    </v>
          </cell>
        </row>
        <row r="427">
          <cell r="B427">
            <v>3414</v>
          </cell>
          <cell r="C427" t="str">
            <v>FERNANDA DE LOURDES M G ALONZO</v>
          </cell>
          <cell r="D427">
            <v>1180</v>
          </cell>
          <cell r="E427" t="str">
            <v>COSET - COORD. DE SEG. DO TRAB E DO MEIO</v>
          </cell>
          <cell r="F427">
            <v>1</v>
          </cell>
          <cell r="G427">
            <v>45124</v>
          </cell>
          <cell r="H427" t="str">
            <v xml:space="preserve">  /  /    </v>
          </cell>
        </row>
        <row r="428">
          <cell r="B428">
            <v>3415</v>
          </cell>
          <cell r="C428" t="str">
            <v>MARIA DO SOCORRO SILVA VIEIRA</v>
          </cell>
          <cell r="D428">
            <v>1141</v>
          </cell>
          <cell r="E428" t="str">
            <v>DICCP- DIVISAO DE CONTABILIDADE E CUSTOS</v>
          </cell>
          <cell r="F428">
            <v>1</v>
          </cell>
          <cell r="G428">
            <v>45159</v>
          </cell>
          <cell r="H428" t="str">
            <v xml:space="preserve">  /  /    </v>
          </cell>
        </row>
        <row r="429">
          <cell r="B429">
            <v>3416</v>
          </cell>
          <cell r="C429" t="str">
            <v>DAYVSON ALVES VANDERLEI</v>
          </cell>
          <cell r="D429">
            <v>1310</v>
          </cell>
          <cell r="E429" t="str">
            <v>COEPO - COORDENADORIA DE ENG, PROJ E OBR</v>
          </cell>
          <cell r="F429">
            <v>1</v>
          </cell>
          <cell r="G429">
            <v>45170</v>
          </cell>
          <cell r="H429" t="str">
            <v xml:space="preserve">  /  /    </v>
          </cell>
        </row>
        <row r="430">
          <cell r="B430">
            <v>3418</v>
          </cell>
          <cell r="C430" t="str">
            <v>DOMINGOS SAVIO F C DA S JUNIOR</v>
          </cell>
          <cell r="D430">
            <v>1007</v>
          </cell>
          <cell r="E430" t="str">
            <v>COCGC - COORDENADORIA DE COMPLIANCE, GES</v>
          </cell>
          <cell r="F430">
            <v>1</v>
          </cell>
          <cell r="G430">
            <v>45201</v>
          </cell>
          <cell r="H430" t="str">
            <v xml:space="preserve">  /  /    </v>
          </cell>
        </row>
        <row r="431">
          <cell r="B431">
            <v>3420</v>
          </cell>
          <cell r="C431" t="str">
            <v>BRUNA MARIA PIMENTEL DE MORAIS</v>
          </cell>
          <cell r="D431">
            <v>4153</v>
          </cell>
          <cell r="E431" t="str">
            <v>DIOTI - DIVISAO DE OTICA (ADMINISTRACAO)</v>
          </cell>
          <cell r="F431">
            <v>1</v>
          </cell>
          <cell r="G431">
            <v>45201</v>
          </cell>
          <cell r="H431" t="str">
            <v xml:space="preserve">  /  /    </v>
          </cell>
        </row>
        <row r="432">
          <cell r="B432">
            <v>3421</v>
          </cell>
          <cell r="C432" t="str">
            <v>ROSEANE LOPES DA SILVA</v>
          </cell>
          <cell r="D432">
            <v>1180</v>
          </cell>
          <cell r="E432" t="str">
            <v>COSET - COORD. DE SEG. DO TRAB E DO MEIO</v>
          </cell>
          <cell r="F432">
            <v>1</v>
          </cell>
          <cell r="G432">
            <v>45204</v>
          </cell>
          <cell r="H432" t="str">
            <v xml:space="preserve">  /  /    </v>
          </cell>
        </row>
        <row r="433">
          <cell r="B433">
            <v>3422</v>
          </cell>
          <cell r="C433" t="str">
            <v>LUCIANA C ANUNCIACAO CUNHA</v>
          </cell>
          <cell r="D433">
            <v>1031</v>
          </cell>
          <cell r="E433" t="str">
            <v>SUJUR - SUPERINTENDENTE JURIDICO</v>
          </cell>
          <cell r="F433">
            <v>1</v>
          </cell>
          <cell r="G433">
            <v>45201</v>
          </cell>
          <cell r="H433" t="str">
            <v xml:space="preserve">  /  /    </v>
          </cell>
        </row>
        <row r="434">
          <cell r="B434">
            <v>3423</v>
          </cell>
          <cell r="C434" t="str">
            <v>AMANDA M DE QUEIROZ RODRIGUES</v>
          </cell>
          <cell r="D434">
            <v>1007</v>
          </cell>
          <cell r="E434" t="str">
            <v>COCGC - COORDENADORIA DE COMPLIANCE, GES</v>
          </cell>
          <cell r="F434">
            <v>1</v>
          </cell>
          <cell r="G434">
            <v>45231</v>
          </cell>
          <cell r="H434" t="str">
            <v xml:space="preserve">  /  /    </v>
          </cell>
        </row>
        <row r="435">
          <cell r="B435">
            <v>3424</v>
          </cell>
          <cell r="C435" t="str">
            <v>WEVERTON RODRIGO C DA SILVA</v>
          </cell>
          <cell r="D435">
            <v>1201</v>
          </cell>
          <cell r="E435" t="str">
            <v>SURIN - SUPERINTENDENCIA DE REL. INST.</v>
          </cell>
          <cell r="F435">
            <v>1</v>
          </cell>
          <cell r="G435">
            <v>45236</v>
          </cell>
          <cell r="H435" t="str">
            <v xml:space="preserve">  /  /    </v>
          </cell>
        </row>
        <row r="436">
          <cell r="B436">
            <v>3425</v>
          </cell>
          <cell r="C436" t="str">
            <v>ISMAR HENRIQUE RAMOS BARBOSA</v>
          </cell>
          <cell r="D436">
            <v>1310</v>
          </cell>
          <cell r="E436" t="str">
            <v>COEPO - COORDENADORIA DE ENG, PROJ E OBR</v>
          </cell>
          <cell r="F436">
            <v>1</v>
          </cell>
          <cell r="G436">
            <v>45243</v>
          </cell>
          <cell r="H436" t="str">
            <v xml:space="preserve">  /  /    </v>
          </cell>
        </row>
        <row r="437">
          <cell r="B437">
            <v>3426</v>
          </cell>
          <cell r="C437" t="str">
            <v>UDO DE MELO AMAZONAS</v>
          </cell>
          <cell r="D437">
            <v>1160</v>
          </cell>
          <cell r="E437" t="str">
            <v>CORHU - COORD. DE RECURSOS HUMANOS</v>
          </cell>
          <cell r="F437">
            <v>1</v>
          </cell>
          <cell r="G437">
            <v>45328</v>
          </cell>
          <cell r="H437" t="str">
            <v xml:space="preserve">  /  /    </v>
          </cell>
        </row>
        <row r="438">
          <cell r="B438">
            <v>3427</v>
          </cell>
          <cell r="C438" t="str">
            <v>BIANCA DE CASTRO ALMEIDA</v>
          </cell>
          <cell r="D438">
            <v>1130</v>
          </cell>
          <cell r="E438" t="str">
            <v>COFIN-COORDENADORIA FINANCEIRA</v>
          </cell>
          <cell r="F438">
            <v>1</v>
          </cell>
          <cell r="G438">
            <v>45328</v>
          </cell>
          <cell r="H438" t="str">
            <v xml:space="preserve">  /  /    </v>
          </cell>
        </row>
        <row r="439">
          <cell r="B439">
            <v>3428</v>
          </cell>
          <cell r="C439" t="str">
            <v>ISIS RUANA PARENTE GONCALVES</v>
          </cell>
          <cell r="D439">
            <v>4153</v>
          </cell>
          <cell r="E439" t="str">
            <v>DIOTI - DIVISAO DE OTICA (ADMINISTRACAO)</v>
          </cell>
          <cell r="F439">
            <v>1</v>
          </cell>
          <cell r="G439">
            <v>45343</v>
          </cell>
          <cell r="H439" t="str">
            <v xml:space="preserve">  /  /    </v>
          </cell>
        </row>
        <row r="440">
          <cell r="B440">
            <v>3429</v>
          </cell>
          <cell r="C440" t="str">
            <v>WASHINGTON LUIZ S DE L JUNIOR</v>
          </cell>
          <cell r="D440">
            <v>1320</v>
          </cell>
          <cell r="E440" t="str">
            <v>COMAN - COORDENADORIA DE MANUTENCAO</v>
          </cell>
          <cell r="F440">
            <v>1</v>
          </cell>
          <cell r="G440">
            <v>45362</v>
          </cell>
          <cell r="H440" t="str">
            <v xml:space="preserve">  /  /    </v>
          </cell>
        </row>
        <row r="441">
          <cell r="B441">
            <v>3430</v>
          </cell>
          <cell r="C441" t="str">
            <v>TATIANA NOGUEIRA SANTOS</v>
          </cell>
          <cell r="D441">
            <v>1031</v>
          </cell>
          <cell r="E441" t="str">
            <v>SUJUR - SUPERINTENDENTE JURIDICO</v>
          </cell>
          <cell r="F441">
            <v>1</v>
          </cell>
          <cell r="G441">
            <v>45384</v>
          </cell>
          <cell r="H441" t="str">
            <v xml:space="preserve">  /  /    </v>
          </cell>
        </row>
        <row r="442">
          <cell r="B442">
            <v>3431</v>
          </cell>
          <cell r="C442" t="str">
            <v>SAMIA RAFAELA B CAVALCANTE</v>
          </cell>
          <cell r="D442">
            <v>1020</v>
          </cell>
          <cell r="E442" t="str">
            <v>CPL- COMISSAO PERMANENTE DE LICITACAO</v>
          </cell>
          <cell r="F442">
            <v>1</v>
          </cell>
          <cell r="G442">
            <v>45384</v>
          </cell>
          <cell r="H442" t="str">
            <v xml:space="preserve">  /  /    </v>
          </cell>
        </row>
        <row r="443">
          <cell r="B443">
            <v>3432</v>
          </cell>
          <cell r="C443" t="str">
            <v>EVELYN TAYRINE S DE OLIVEIRA</v>
          </cell>
          <cell r="D443">
            <v>1110</v>
          </cell>
          <cell r="E443" t="str">
            <v>COADM-COORDENADORIA DE ADMINISTRACAO</v>
          </cell>
          <cell r="F443">
            <v>1</v>
          </cell>
          <cell r="G443">
            <v>45387</v>
          </cell>
          <cell r="H443" t="str">
            <v xml:space="preserve">  /  /    </v>
          </cell>
        </row>
        <row r="444">
          <cell r="B444">
            <v>3433</v>
          </cell>
          <cell r="C444" t="str">
            <v>BRENDAH NICHOLLY A MACIEL FRAZ</v>
          </cell>
          <cell r="D444">
            <v>1180</v>
          </cell>
          <cell r="E444" t="str">
            <v>COSET - COORD. DE SEG. DO TRAB E DO MEIO</v>
          </cell>
          <cell r="F444">
            <v>1</v>
          </cell>
          <cell r="G444">
            <v>45394</v>
          </cell>
          <cell r="H444" t="str">
            <v xml:space="preserve">  /  /    </v>
          </cell>
        </row>
        <row r="445">
          <cell r="B445">
            <v>3434</v>
          </cell>
          <cell r="C445" t="str">
            <v>DANIEL PEREIRA DA SILVA</v>
          </cell>
          <cell r="D445">
            <v>2100</v>
          </cell>
          <cell r="E445" t="str">
            <v>COVEN- COORDENADORIA DE VENDAS</v>
          </cell>
          <cell r="F445">
            <v>1</v>
          </cell>
          <cell r="G445">
            <v>45398</v>
          </cell>
          <cell r="H445" t="str">
            <v xml:space="preserve">  /  /    </v>
          </cell>
        </row>
        <row r="446">
          <cell r="B446">
            <v>3436</v>
          </cell>
          <cell r="C446" t="str">
            <v>FABIO RICARDO SILVA</v>
          </cell>
          <cell r="D446">
            <v>1004</v>
          </cell>
          <cell r="E446" t="str">
            <v>COGOV - COORDENADORIA DE GOVERNANCA CORP</v>
          </cell>
          <cell r="F446">
            <v>1</v>
          </cell>
          <cell r="G446">
            <v>45414</v>
          </cell>
          <cell r="H446" t="str">
            <v xml:space="preserve">  /  /    </v>
          </cell>
        </row>
        <row r="447">
          <cell r="B447">
            <v>3437</v>
          </cell>
          <cell r="C447" t="str">
            <v>MARIA SONIA C DE VASCONCELOS</v>
          </cell>
          <cell r="D447">
            <v>1230</v>
          </cell>
          <cell r="E447" t="str">
            <v>CORES - COORD. DE RESPONSAB. SOCIAL</v>
          </cell>
          <cell r="F447">
            <v>1</v>
          </cell>
          <cell r="G447">
            <v>45414</v>
          </cell>
          <cell r="H447" t="str">
            <v xml:space="preserve">  /  /    </v>
          </cell>
        </row>
        <row r="448">
          <cell r="B448">
            <v>3438</v>
          </cell>
          <cell r="C448" t="str">
            <v>DANRLEY DE F BRAYNER METODIO</v>
          </cell>
          <cell r="D448">
            <v>1031</v>
          </cell>
          <cell r="E448" t="str">
            <v>SUJUR - SUPERINTENDENTE JURIDICO</v>
          </cell>
          <cell r="F448">
            <v>1</v>
          </cell>
          <cell r="G448">
            <v>45414</v>
          </cell>
          <cell r="H448" t="str">
            <v xml:space="preserve">  /  /    </v>
          </cell>
        </row>
        <row r="449">
          <cell r="B449">
            <v>3439</v>
          </cell>
          <cell r="C449" t="str">
            <v>EVELINE ALMEIDA O DOS SANTOS</v>
          </cell>
          <cell r="D449">
            <v>2001</v>
          </cell>
          <cell r="E449" t="str">
            <v>SUCOM- SUPERITENDENCIA COMERCIAL</v>
          </cell>
          <cell r="F449">
            <v>1</v>
          </cell>
          <cell r="G449">
            <v>45434</v>
          </cell>
          <cell r="H449" t="str">
            <v xml:space="preserve">  /  /    </v>
          </cell>
        </row>
        <row r="450">
          <cell r="B450">
            <v>3440</v>
          </cell>
          <cell r="C450" t="str">
            <v>KELBY DE MENEZES LAFAYETTE</v>
          </cell>
          <cell r="D450">
            <v>1101</v>
          </cell>
          <cell r="E450" t="str">
            <v>SUADM-SUPERINTENDENCIA ADMINISTRATIVA</v>
          </cell>
          <cell r="F450">
            <v>1</v>
          </cell>
          <cell r="G450">
            <v>45454</v>
          </cell>
          <cell r="H450" t="str">
            <v xml:space="preserve">  /  /    </v>
          </cell>
        </row>
        <row r="451">
          <cell r="B451">
            <v>3441</v>
          </cell>
          <cell r="C451" t="str">
            <v>ELISON CARLOS FERREIRA SILVA</v>
          </cell>
          <cell r="D451">
            <v>1320</v>
          </cell>
          <cell r="E451" t="str">
            <v>COMAN - COORDENADORIA DE MANUTENCAO</v>
          </cell>
          <cell r="F451">
            <v>1</v>
          </cell>
          <cell r="G451">
            <v>45474</v>
          </cell>
          <cell r="H451" t="str">
            <v xml:space="preserve">  /  /    </v>
          </cell>
        </row>
        <row r="452">
          <cell r="B452">
            <v>3442</v>
          </cell>
          <cell r="C452" t="str">
            <v>ANTONIO JOSE GUEDES A L NETO</v>
          </cell>
          <cell r="D452">
            <v>2200</v>
          </cell>
          <cell r="E452" t="str">
            <v>COFAR- COORDENADORIA DE FARMACIAS</v>
          </cell>
          <cell r="F452">
            <v>1</v>
          </cell>
          <cell r="G452">
            <v>45478</v>
          </cell>
          <cell r="H452" t="str">
            <v xml:space="preserve">  /  /    </v>
          </cell>
        </row>
        <row r="453">
          <cell r="B453">
            <v>3443</v>
          </cell>
          <cell r="C453" t="str">
            <v>CAIO HENRIQUE SOUZA FERREIRA</v>
          </cell>
          <cell r="D453">
            <v>1310</v>
          </cell>
          <cell r="E453" t="str">
            <v>COEPO - COORDENADORIA DE ENG, PROJ E OBR</v>
          </cell>
          <cell r="F453">
            <v>1</v>
          </cell>
          <cell r="G453">
            <v>45537</v>
          </cell>
          <cell r="H453" t="str">
            <v xml:space="preserve">  /  /    </v>
          </cell>
        </row>
        <row r="454">
          <cell r="B454">
            <v>7001</v>
          </cell>
          <cell r="C454" t="str">
            <v>VICTOR ALEXANDER A VIEIRA</v>
          </cell>
          <cell r="D454">
            <v>1000</v>
          </cell>
          <cell r="E454" t="str">
            <v>PRES- PRESIDENCIA</v>
          </cell>
          <cell r="F454">
            <v>1</v>
          </cell>
          <cell r="G454">
            <v>45051</v>
          </cell>
          <cell r="H454" t="str">
            <v xml:space="preserve">  /  /    </v>
          </cell>
        </row>
        <row r="455">
          <cell r="B455">
            <v>7002</v>
          </cell>
          <cell r="C455" t="str">
            <v>ANTONIO LUIZ DOLIVEIRA AZEVEDO</v>
          </cell>
          <cell r="D455">
            <v>1300</v>
          </cell>
          <cell r="E455" t="str">
            <v>DIREN - DIRETORIA DE ENGENHARIA</v>
          </cell>
          <cell r="F455">
            <v>1</v>
          </cell>
          <cell r="G455">
            <v>45050</v>
          </cell>
          <cell r="H455" t="str">
            <v xml:space="preserve">  /  /    </v>
          </cell>
        </row>
        <row r="456">
          <cell r="B456">
            <v>8249</v>
          </cell>
          <cell r="C456" t="str">
            <v>SELMA BEZERRA DE CARVALHO</v>
          </cell>
          <cell r="D456">
            <v>1000</v>
          </cell>
          <cell r="E456" t="str">
            <v>PRES- PRESIDENCIA</v>
          </cell>
          <cell r="F456">
            <v>1</v>
          </cell>
          <cell r="G456">
            <v>38285</v>
          </cell>
          <cell r="H456" t="str">
            <v xml:space="preserve">  /  /    </v>
          </cell>
        </row>
        <row r="457">
          <cell r="B457"/>
          <cell r="C457"/>
          <cell r="D457"/>
          <cell r="E457"/>
          <cell r="F457"/>
          <cell r="G457"/>
          <cell r="H457"/>
        </row>
        <row r="458">
          <cell r="B458"/>
          <cell r="C458"/>
          <cell r="D458"/>
          <cell r="E458"/>
          <cell r="F458"/>
          <cell r="G458"/>
          <cell r="H458"/>
        </row>
        <row r="459">
          <cell r="B459"/>
          <cell r="C459"/>
          <cell r="D459"/>
          <cell r="E459"/>
          <cell r="F459"/>
          <cell r="G459"/>
          <cell r="H459"/>
        </row>
        <row r="460">
          <cell r="B460"/>
          <cell r="C460"/>
          <cell r="D460"/>
          <cell r="E460"/>
          <cell r="F460"/>
          <cell r="G460"/>
          <cell r="H460"/>
        </row>
        <row r="461">
          <cell r="B461"/>
          <cell r="C461"/>
          <cell r="D461"/>
          <cell r="E461"/>
          <cell r="F461"/>
          <cell r="G461"/>
          <cell r="H461"/>
        </row>
        <row r="462">
          <cell r="B462"/>
          <cell r="C462"/>
          <cell r="D462"/>
          <cell r="E462"/>
          <cell r="F462"/>
          <cell r="G462"/>
          <cell r="H462"/>
        </row>
        <row r="463">
          <cell r="B463"/>
          <cell r="C463"/>
          <cell r="D463"/>
          <cell r="E463"/>
          <cell r="F463"/>
          <cell r="G463"/>
          <cell r="H463"/>
        </row>
        <row r="464">
          <cell r="B464"/>
          <cell r="C464"/>
          <cell r="D464"/>
          <cell r="E464"/>
          <cell r="F464"/>
          <cell r="G464"/>
          <cell r="H464"/>
        </row>
        <row r="465">
          <cell r="B465"/>
          <cell r="C465"/>
          <cell r="D465"/>
          <cell r="E465"/>
          <cell r="F465"/>
          <cell r="G465"/>
          <cell r="H465"/>
        </row>
      </sheetData>
      <sheetData sheetId="2"/>
      <sheetData sheetId="3"/>
      <sheetData sheetId="4"/>
      <sheetData sheetId="5"/>
      <sheetData sheetId="6"/>
      <sheetData sheetId="7">
        <row r="1">
          <cell r="A1" t="str">
            <v>CTT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62"/>
  <sheetViews>
    <sheetView tabSelected="1" zoomScaleNormal="100" workbookViewId="0">
      <pane ySplit="8" topLeftCell="A9" activePane="bottomLeft" state="frozen"/>
      <selection pane="bottomLeft" activeCell="O12" sqref="O12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2.42578125" style="1" customWidth="1"/>
    <col min="8" max="8" width="19.5703125" style="20" customWidth="1"/>
    <col min="9" max="9" width="16.85546875" style="20" customWidth="1"/>
    <col min="10" max="12" width="17.28515625" style="20" customWidth="1"/>
    <col min="13" max="13" width="31.7109375" style="1" hidden="1" customWidth="1"/>
    <col min="14" max="14" width="19.42578125" hidden="1" customWidth="1"/>
  </cols>
  <sheetData>
    <row r="1" spans="2:16" ht="12" customHeight="1"/>
    <row r="2" spans="2:16" ht="12" customHeight="1">
      <c r="E2" s="76" t="s">
        <v>593</v>
      </c>
      <c r="F2" s="76"/>
      <c r="G2" s="76"/>
      <c r="H2" s="77"/>
      <c r="I2" s="77"/>
      <c r="K2" s="21"/>
      <c r="P2" s="28"/>
    </row>
    <row r="3" spans="2:16" ht="12" customHeight="1">
      <c r="E3" s="76"/>
      <c r="F3" s="76"/>
      <c r="G3" s="76"/>
      <c r="H3" s="77"/>
      <c r="I3" s="77"/>
      <c r="P3" s="28"/>
    </row>
    <row r="4" spans="2:16" ht="12" customHeight="1">
      <c r="E4" s="76"/>
      <c r="F4" s="76"/>
      <c r="G4" s="76"/>
      <c r="H4" s="77"/>
      <c r="I4" s="77"/>
      <c r="P4" s="28"/>
    </row>
    <row r="5" spans="2:16" ht="12" customHeight="1">
      <c r="P5" s="28"/>
    </row>
    <row r="6" spans="2:16" ht="12" customHeight="1"/>
    <row r="7" spans="2:16">
      <c r="B7" s="10" t="s">
        <v>453</v>
      </c>
      <c r="L7" s="15" t="s">
        <v>594</v>
      </c>
    </row>
    <row r="8" spans="2:16" s="3" customFormat="1" ht="27">
      <c r="B8" s="4" t="s">
        <v>427</v>
      </c>
      <c r="C8" s="4" t="s">
        <v>402</v>
      </c>
      <c r="D8" s="4" t="s">
        <v>403</v>
      </c>
      <c r="E8" s="4" t="s">
        <v>404</v>
      </c>
      <c r="F8" s="4" t="s">
        <v>433</v>
      </c>
      <c r="G8" s="4" t="s">
        <v>405</v>
      </c>
      <c r="H8" s="5" t="s">
        <v>428</v>
      </c>
      <c r="I8" s="5" t="s">
        <v>429</v>
      </c>
      <c r="J8" s="5" t="s">
        <v>430</v>
      </c>
      <c r="K8" s="5" t="s">
        <v>431</v>
      </c>
      <c r="L8" s="5" t="s">
        <v>432</v>
      </c>
    </row>
    <row r="9" spans="2:16" s="13" customFormat="1">
      <c r="B9" s="12">
        <v>1</v>
      </c>
      <c r="C9" s="17">
        <v>2274</v>
      </c>
      <c r="D9" s="18" t="str">
        <f>IFERROR(VLOOKUP(C9,SRA!B:C,2,0),"")</f>
        <v>DJALMA LIMA DE OLIVEIRA DANTAS</v>
      </c>
      <c r="E9" s="12" t="str">
        <f>IFERROR(VLOOKUP(C9,SRA!B:T,8,0),"")</f>
        <v>COM</v>
      </c>
      <c r="F9" s="12" t="s">
        <v>434</v>
      </c>
      <c r="G9" s="12" t="str">
        <f>IFERROR(VLOOKUP(C9,SRA!B:T,5,0),"")</f>
        <v>DIRETOR COMERCIAL</v>
      </c>
      <c r="H9" s="55">
        <f>IFERROR(VLOOKUP(C9,SRA!B:T,18,0),"")</f>
        <v>0</v>
      </c>
      <c r="I9" s="55">
        <f>IFERROR(VLOOKUP(C9,SRA!B:T,19,0),"")</f>
        <v>16784.88</v>
      </c>
      <c r="J9" s="56">
        <f>IFERROR(VLOOKUP(C9,NOVEMBRO!B:F,3,0),"0,00")</f>
        <v>24636.47</v>
      </c>
      <c r="K9" s="55">
        <f t="shared" ref="K9:K71" si="0">J9-L9</f>
        <v>14465.230000000001</v>
      </c>
      <c r="L9" s="56">
        <f>IFERROR(VLOOKUP(C9,NOVEMBRO!B:H,7,0),"0,00")</f>
        <v>10171.24</v>
      </c>
      <c r="M9" s="16" t="str">
        <f>IFERROR(VLOOKUP(C9,FÉRIAS!C:D,2,0),"")</f>
        <v/>
      </c>
      <c r="N9" s="13" t="str">
        <f>IFERROR(VLOOKUP(C9,AFASTADOS!B:C,2,0),"")</f>
        <v/>
      </c>
    </row>
    <row r="10" spans="2:16" s="13" customFormat="1">
      <c r="B10" s="12">
        <f t="shared" ref="B10:B74" si="1">B9+1</f>
        <v>2</v>
      </c>
      <c r="C10" s="17">
        <v>2280</v>
      </c>
      <c r="D10" s="18" t="str">
        <f>IFERROR(VLOOKUP(C10,SRA!B:C,2,0),"")</f>
        <v>JACQUELINE CESAR DE GUSMAO</v>
      </c>
      <c r="E10" s="12" t="str">
        <f>IFERROR(VLOOKUP(C10,SRA!B:T,8,0),"")</f>
        <v>COM</v>
      </c>
      <c r="F10" s="12" t="s">
        <v>434</v>
      </c>
      <c r="G10" s="12" t="str">
        <f>IFERROR(VLOOKUP(C10,SRA!B:T,5,0),"")</f>
        <v>GERENTE ADM.</v>
      </c>
      <c r="H10" s="55">
        <f>IFERROR(VLOOKUP(C10,SRA!B:T,18,0),"")</f>
        <v>636.36</v>
      </c>
      <c r="I10" s="55">
        <f>IFERROR(VLOOKUP(C10,SRA!B:T,19,0),"")</f>
        <v>2545.4699999999998</v>
      </c>
      <c r="J10" s="56">
        <f>IFERROR(VLOOKUP(C10,NOVEMBRO!B:F,3,0),"0,00")</f>
        <v>3181.83</v>
      </c>
      <c r="K10" s="55">
        <f t="shared" si="0"/>
        <v>335.03999999999996</v>
      </c>
      <c r="L10" s="56">
        <f>IFERROR(VLOOKUP(C10,NOVEMBRO!B:H,7,0),"0,00")</f>
        <v>2846.79</v>
      </c>
      <c r="M10" s="16" t="str">
        <f>IFERROR(VLOOKUP(C10,FÉRIAS!C:D,2,0),"")</f>
        <v/>
      </c>
      <c r="N10" s="13" t="str">
        <f>IFERROR(VLOOKUP(C10,AFASTADOS!B:C,2,0),"")</f>
        <v/>
      </c>
    </row>
    <row r="11" spans="2:16" s="13" customFormat="1">
      <c r="B11" s="12">
        <f t="shared" si="1"/>
        <v>3</v>
      </c>
      <c r="C11" s="17">
        <v>2295</v>
      </c>
      <c r="D11" s="18" t="str">
        <f>IFERROR(VLOOKUP(C11,SRA!B:C,2,0),"")</f>
        <v>VINCENZO PAPARIELLO</v>
      </c>
      <c r="E11" s="12" t="str">
        <f>IFERROR(VLOOKUP(C11,SRA!B:T,8,0),"")</f>
        <v>COM</v>
      </c>
      <c r="F11" s="12" t="s">
        <v>434</v>
      </c>
      <c r="G11" s="12" t="str">
        <f>IFERROR(VLOOKUP(C11,SRA!B:T,5,0),"")</f>
        <v>GESTOR DE DESENV.</v>
      </c>
      <c r="H11" s="55">
        <f>IFERROR(VLOOKUP(C11,SRA!B:T,18,0),"")</f>
        <v>881.12</v>
      </c>
      <c r="I11" s="55">
        <f>IFERROR(VLOOKUP(C11,SRA!B:T,19,0),"")</f>
        <v>3524.49</v>
      </c>
      <c r="J11" s="56">
        <f>IFERROR(VLOOKUP(C11,NOVEMBRO!B:F,3,0),"0,00")</f>
        <v>4405.6099999999997</v>
      </c>
      <c r="K11" s="55">
        <f t="shared" si="0"/>
        <v>881.59999999999945</v>
      </c>
      <c r="L11" s="56">
        <f>IFERROR(VLOOKUP(C11,NOVEMBRO!B:H,7,0),"0,00")</f>
        <v>3524.01</v>
      </c>
      <c r="M11" s="16" t="str">
        <f>IFERROR(VLOOKUP(C11,FÉRIAS!C:D,2,0),"")</f>
        <v/>
      </c>
      <c r="N11" s="13" t="str">
        <f>IFERROR(VLOOKUP(C11,AFASTADOS!B:C,2,0),"")</f>
        <v/>
      </c>
    </row>
    <row r="12" spans="2:16" s="13" customFormat="1">
      <c r="B12" s="12">
        <f t="shared" si="1"/>
        <v>4</v>
      </c>
      <c r="C12" s="17">
        <v>2308</v>
      </c>
      <c r="D12" s="18" t="str">
        <f>IFERROR(VLOOKUP(C12,SRA!B:C,2,0),"")</f>
        <v>ADEILDO CARLOS DIAS BEZERRA</v>
      </c>
      <c r="E12" s="12" t="str">
        <f>IFERROR(VLOOKUP(C12,SRA!B:T,8,0),"")</f>
        <v>COM</v>
      </c>
      <c r="F12" s="12" t="s">
        <v>446</v>
      </c>
      <c r="G12" s="12" t="str">
        <f>IFERROR(VLOOKUP(C12,SRA!B:T,5,0),"")</f>
        <v>GERENTE ADM.</v>
      </c>
      <c r="H12" s="55">
        <f>IFERROR(VLOOKUP(C12,SRA!B:T,18,0),"")</f>
        <v>636.36</v>
      </c>
      <c r="I12" s="55">
        <f>IFERROR(VLOOKUP(C12,SRA!B:T,19,0),"")</f>
        <v>2545.4699999999998</v>
      </c>
      <c r="J12" s="56">
        <f>IFERROR(VLOOKUP(C12,NOVEMBRO!B:F,3,0),"0,00")</f>
        <v>5303.07</v>
      </c>
      <c r="K12" s="55">
        <f t="shared" si="0"/>
        <v>4450.0499999999993</v>
      </c>
      <c r="L12" s="56">
        <f>IFERROR(VLOOKUP(C12,NOVEMBRO!B:H,7,0),"0,00")</f>
        <v>853.02</v>
      </c>
      <c r="M12" s="16" t="str">
        <f>IFERROR(VLOOKUP(C12,FÉRIAS!C:D,2,0),"")</f>
        <v>ADEILDO CARLOS DIAS BEZERRA</v>
      </c>
      <c r="N12" s="13" t="str">
        <f>IFERROR(VLOOKUP(C12,AFASTADOS!B:C,2,0),"")</f>
        <v/>
      </c>
    </row>
    <row r="13" spans="2:16" s="13" customFormat="1">
      <c r="B13" s="12">
        <f t="shared" si="1"/>
        <v>5</v>
      </c>
      <c r="C13" s="17">
        <v>2504</v>
      </c>
      <c r="D13" s="18" t="str">
        <f>IFERROR(VLOOKUP(C13,SRA!B:C,2,0),"")</f>
        <v>RIVALDO GOMES DA SILVA</v>
      </c>
      <c r="E13" s="12" t="str">
        <f>IFERROR(VLOOKUP(C13,SRA!B:T,8,0),"")</f>
        <v>COM</v>
      </c>
      <c r="F13" s="12" t="s">
        <v>446</v>
      </c>
      <c r="G13" s="12" t="str">
        <f>IFERROR(VLOOKUP(C13,SRA!B:T,5,0),"")</f>
        <v>GESTOR DE APOIO TEC.</v>
      </c>
      <c r="H13" s="55">
        <f>IFERROR(VLOOKUP(C13,SRA!B:T,18,0),"")</f>
        <v>293.70999999999998</v>
      </c>
      <c r="I13" s="55">
        <f>IFERROR(VLOOKUP(C13,SRA!B:T,19,0),"")</f>
        <v>1174.82</v>
      </c>
      <c r="J13" s="56">
        <f>IFERROR(VLOOKUP(C13,NOVEMBRO!B:F,3,0),"0,00")</f>
        <v>1631.7</v>
      </c>
      <c r="K13" s="55">
        <f t="shared" si="0"/>
        <v>1381.94</v>
      </c>
      <c r="L13" s="56">
        <f>IFERROR(VLOOKUP(C13,NOVEMBRO!B:H,7,0),"0,00")</f>
        <v>249.76</v>
      </c>
      <c r="M13" s="16" t="str">
        <f>IFERROR(VLOOKUP(C13,FÉRIAS!C:D,2,0),"")</f>
        <v>RIVALDO GOMES DA SILVA</v>
      </c>
      <c r="N13" s="13" t="str">
        <f>IFERROR(VLOOKUP(C13,AFASTADOS!B:C,2,0),"")</f>
        <v/>
      </c>
    </row>
    <row r="14" spans="2:16" s="13" customFormat="1">
      <c r="B14" s="12">
        <f t="shared" si="1"/>
        <v>6</v>
      </c>
      <c r="C14" s="17">
        <v>2506</v>
      </c>
      <c r="D14" s="18" t="str">
        <f>IFERROR(VLOOKUP(C14,SRA!B:C,2,0),"")</f>
        <v>IVETE ANTONIETA B  DE CARVALHO</v>
      </c>
      <c r="E14" s="12" t="str">
        <f>IFERROR(VLOOKUP(C14,SRA!B:T,8,0),"")</f>
        <v>COM</v>
      </c>
      <c r="F14" s="12" t="s">
        <v>446</v>
      </c>
      <c r="G14" s="12" t="str">
        <f>IFERROR(VLOOKUP(C14,SRA!B:T,5,0),"")</f>
        <v>GESTOR DE APOIO TEC.</v>
      </c>
      <c r="H14" s="55">
        <f>IFERROR(VLOOKUP(C14,SRA!B:T,18,0),"")</f>
        <v>293.70999999999998</v>
      </c>
      <c r="I14" s="55">
        <f>IFERROR(VLOOKUP(C14,SRA!B:T,19,0),"")</f>
        <v>1174.82</v>
      </c>
      <c r="J14" s="56">
        <f>IFERROR(VLOOKUP(C14,NOVEMBRO!B:F,3,0),"0,00")</f>
        <v>3330.3</v>
      </c>
      <c r="K14" s="55">
        <f t="shared" si="0"/>
        <v>2424.63</v>
      </c>
      <c r="L14" s="56">
        <f>IFERROR(VLOOKUP(C14,NOVEMBRO!B:H,7,0),"0,00")</f>
        <v>905.67</v>
      </c>
      <c r="M14" s="16" t="str">
        <f>IFERROR(VLOOKUP(C14,FÉRIAS!C:D,2,0),"")</f>
        <v>IVETE ANTONIETA B  DE CARVALHO</v>
      </c>
      <c r="N14" s="13" t="str">
        <f>IFERROR(VLOOKUP(C14,AFASTADOS!B:C,2,0),"")</f>
        <v/>
      </c>
    </row>
    <row r="15" spans="2:16" s="13" customFormat="1">
      <c r="B15" s="12">
        <f t="shared" si="1"/>
        <v>7</v>
      </c>
      <c r="C15" s="17">
        <v>2507</v>
      </c>
      <c r="D15" s="18" t="str">
        <f>IFERROR(VLOOKUP(C15,SRA!B:C,2,0),"")</f>
        <v>ANANIAS TEIXEIRA DE LIMA</v>
      </c>
      <c r="E15" s="12" t="str">
        <f>IFERROR(VLOOKUP(C15,SRA!B:T,8,0),"")</f>
        <v>COM</v>
      </c>
      <c r="F15" s="12" t="s">
        <v>434</v>
      </c>
      <c r="G15" s="12" t="str">
        <f>IFERROR(VLOOKUP(C15,SRA!B:T,5,0),"")</f>
        <v>GESTOR DE APOIO TEC.</v>
      </c>
      <c r="H15" s="55">
        <f>IFERROR(VLOOKUP(C15,SRA!B:T,18,0),"")</f>
        <v>293.70999999999998</v>
      </c>
      <c r="I15" s="55">
        <f>IFERROR(VLOOKUP(C15,SRA!B:T,19,0),"")</f>
        <v>1174.82</v>
      </c>
      <c r="J15" s="56">
        <f>IFERROR(VLOOKUP(C15,NOVEMBRO!B:F,3,0),"0,00")</f>
        <v>1468.53</v>
      </c>
      <c r="K15" s="55">
        <f t="shared" si="0"/>
        <v>193.61999999999989</v>
      </c>
      <c r="L15" s="56">
        <f>IFERROR(VLOOKUP(C15,NOVEMBRO!B:H,7,0),"0,00")</f>
        <v>1274.9100000000001</v>
      </c>
      <c r="M15" s="16" t="str">
        <f>IFERROR(VLOOKUP(C15,FÉRIAS!C:D,2,0),"")</f>
        <v/>
      </c>
      <c r="N15" s="13" t="str">
        <f>IFERROR(VLOOKUP(C15,AFASTADOS!B:C,2,0),"")</f>
        <v/>
      </c>
    </row>
    <row r="16" spans="2:16" s="13" customFormat="1">
      <c r="B16" s="12">
        <f t="shared" si="1"/>
        <v>8</v>
      </c>
      <c r="C16" s="17">
        <v>2508</v>
      </c>
      <c r="D16" s="18" t="str">
        <f>IFERROR(VLOOKUP(C16,SRA!B:C,2,0),"")</f>
        <v>JOSE ALEXANDRE DE BARROS ALVES</v>
      </c>
      <c r="E16" s="12" t="str">
        <f>IFERROR(VLOOKUP(C16,SRA!B:T,8,0),"")</f>
        <v>COM</v>
      </c>
      <c r="F16" s="12" t="s">
        <v>434</v>
      </c>
      <c r="G16" s="12" t="str">
        <f>IFERROR(VLOOKUP(C16,SRA!B:T,5,0),"")</f>
        <v>GERENTE ADM.</v>
      </c>
      <c r="H16" s="55">
        <f>IFERROR(VLOOKUP(C16,SRA!B:T,18,0),"")</f>
        <v>636.36</v>
      </c>
      <c r="I16" s="55">
        <f>IFERROR(VLOOKUP(C16,SRA!B:T,19,0),"")</f>
        <v>2545.4699999999998</v>
      </c>
      <c r="J16" s="56">
        <f>IFERROR(VLOOKUP(C16,NOVEMBRO!B:F,3,0),"0,00")</f>
        <v>3181.83</v>
      </c>
      <c r="K16" s="55">
        <f t="shared" si="0"/>
        <v>808.63000000000011</v>
      </c>
      <c r="L16" s="56">
        <f>IFERROR(VLOOKUP(C16,NOVEMBRO!B:H,7,0),"0,00")</f>
        <v>2373.1999999999998</v>
      </c>
      <c r="M16" s="16" t="str">
        <f>IFERROR(VLOOKUP(C16,FÉRIAS!C:D,2,0),"")</f>
        <v/>
      </c>
      <c r="N16" s="13" t="str">
        <f>IFERROR(VLOOKUP(C16,AFASTADOS!B:C,2,0),"")</f>
        <v/>
      </c>
    </row>
    <row r="17" spans="2:16" s="13" customFormat="1">
      <c r="B17" s="12">
        <f t="shared" si="1"/>
        <v>9</v>
      </c>
      <c r="C17" s="17">
        <v>2509</v>
      </c>
      <c r="D17" s="18" t="str">
        <f>IFERROR(VLOOKUP(C17,SRA!B:C,2,0),"")</f>
        <v>ALDEMIR NASCIMENTO DA SILVA</v>
      </c>
      <c r="E17" s="12" t="str">
        <f>IFERROR(VLOOKUP(C17,SRA!B:T,8,0),"")</f>
        <v>COM</v>
      </c>
      <c r="F17" s="12" t="s">
        <v>434</v>
      </c>
      <c r="G17" s="12" t="str">
        <f>IFERROR(VLOOKUP(C17,SRA!B:T,5,0),"")</f>
        <v>GESTOR DE APOIO TEC.</v>
      </c>
      <c r="H17" s="55">
        <f>IFERROR(VLOOKUP(C17,SRA!B:T,18,0),"")</f>
        <v>293.70999999999998</v>
      </c>
      <c r="I17" s="55">
        <f>IFERROR(VLOOKUP(C17,SRA!B:T,19,0),"")</f>
        <v>1174.82</v>
      </c>
      <c r="J17" s="56">
        <f>IFERROR(VLOOKUP(C17,NOVEMBRO!B:F,3,0),"0,00")</f>
        <v>1468.53</v>
      </c>
      <c r="K17" s="55">
        <f t="shared" si="0"/>
        <v>1130.45</v>
      </c>
      <c r="L17" s="56">
        <f>IFERROR(VLOOKUP(C17,NOVEMBRO!B:H,7,0),"0,00")</f>
        <v>338.08</v>
      </c>
      <c r="M17" s="16" t="str">
        <f>IFERROR(VLOOKUP(C17,FÉRIAS!C:D,2,0),"")</f>
        <v/>
      </c>
      <c r="N17" s="13" t="str">
        <f>IFERROR(VLOOKUP(C17,AFASTADOS!B:C,2,0),"")</f>
        <v/>
      </c>
    </row>
    <row r="18" spans="2:16" s="23" customFormat="1">
      <c r="B18" s="12">
        <f t="shared" si="1"/>
        <v>10</v>
      </c>
      <c r="C18" s="17">
        <v>3081</v>
      </c>
      <c r="D18" s="18" t="str">
        <f>IFERROR(VLOOKUP(C18,SRA!B:C,2,0),"")</f>
        <v>MAILTON NOBRE DE MEDEIROS</v>
      </c>
      <c r="E18" s="12" t="str">
        <f>IFERROR(VLOOKUP(C18,SRA!B:T,8,0),"")</f>
        <v>COM</v>
      </c>
      <c r="F18" s="12" t="s">
        <v>434</v>
      </c>
      <c r="G18" s="12" t="str">
        <f>IFERROR(VLOOKUP(C18,SRA!B:T,5,0),"")</f>
        <v>GESTOR DE APOIO ADM.</v>
      </c>
      <c r="H18" s="55">
        <f>IFERROR(VLOOKUP(C18,SRA!B:T,18,0),"")</f>
        <v>293.70999999999998</v>
      </c>
      <c r="I18" s="55">
        <f>IFERROR(VLOOKUP(C18,SRA!B:T,19,0),"")</f>
        <v>1174.82</v>
      </c>
      <c r="J18" s="56">
        <f>IFERROR(VLOOKUP(C18,NOVEMBRO!B:F,3,0),"0,00")</f>
        <v>1468.53</v>
      </c>
      <c r="K18" s="55">
        <f t="shared" si="0"/>
        <v>403.78999999999996</v>
      </c>
      <c r="L18" s="56">
        <f>IFERROR(VLOOKUP(C18,NOVEMBRO!B:H,7,0),"0,00")</f>
        <v>1064.74</v>
      </c>
      <c r="M18" s="16" t="str">
        <f>IFERROR(VLOOKUP(C18,FÉRIAS!C:D,2,0),"")</f>
        <v/>
      </c>
      <c r="N18" s="13" t="str">
        <f>IFERROR(VLOOKUP(C18,AFASTADOS!B:C,2,0),"")</f>
        <v/>
      </c>
      <c r="O18" s="13"/>
    </row>
    <row r="19" spans="2:16" s="23" customFormat="1">
      <c r="B19" s="12">
        <f t="shared" si="1"/>
        <v>11</v>
      </c>
      <c r="C19" s="17">
        <v>3092</v>
      </c>
      <c r="D19" s="18" t="str">
        <f>IFERROR(VLOOKUP(C19,SRA!B:C,2,0),"")</f>
        <v>BETY ANNE DE A SENNA</v>
      </c>
      <c r="E19" s="12" t="str">
        <f>IFERROR(VLOOKUP(C19,SRA!B:T,8,0),"")</f>
        <v>COM</v>
      </c>
      <c r="F19" s="12" t="s">
        <v>434</v>
      </c>
      <c r="G19" s="12" t="str">
        <f>IFERROR(VLOOKUP(C19,SRA!B:T,5,0),"")</f>
        <v>DIR TEC INDUSTRIAL</v>
      </c>
      <c r="H19" s="55">
        <f>IFERROR(VLOOKUP(C19,SRA!B:T,18,0),"")</f>
        <v>4196.22</v>
      </c>
      <c r="I19" s="55">
        <f>IFERROR(VLOOKUP(C19,SRA!B:T,19,0),"")</f>
        <v>16784.88</v>
      </c>
      <c r="J19" s="56">
        <f>IFERROR(VLOOKUP(C19,NOVEMBRO!B:F,3,0),"0,00")</f>
        <v>20981.1</v>
      </c>
      <c r="K19" s="55">
        <f t="shared" si="0"/>
        <v>7511.1699999999983</v>
      </c>
      <c r="L19" s="56">
        <f>IFERROR(VLOOKUP(C19,NOVEMBRO!B:H,7,0),"0,00")</f>
        <v>13469.93</v>
      </c>
      <c r="M19" s="16" t="str">
        <f>IFERROR(VLOOKUP(C19,FÉRIAS!C:D,2,0),"")</f>
        <v/>
      </c>
      <c r="N19" s="13" t="str">
        <f>IFERROR(VLOOKUP(C19,AFASTADOS!B:C,2,0),"")</f>
        <v/>
      </c>
      <c r="O19" s="13"/>
    </row>
    <row r="20" spans="2:16" s="13" customFormat="1">
      <c r="B20" s="12">
        <f t="shared" si="1"/>
        <v>12</v>
      </c>
      <c r="C20" s="17">
        <v>3208</v>
      </c>
      <c r="D20" s="18" t="str">
        <f>IFERROR(VLOOKUP(C20,SRA!B:C,2,0),"")</f>
        <v>FABIOLA LAPORTE DE A TRINDADE</v>
      </c>
      <c r="E20" s="12" t="str">
        <f>IFERROR(VLOOKUP(C20,SRA!B:T,8,0),"")</f>
        <v>COM</v>
      </c>
      <c r="F20" s="12" t="s">
        <v>434</v>
      </c>
      <c r="G20" s="12" t="str">
        <f>IFERROR(VLOOKUP(C20,SRA!B:T,5,0),"")</f>
        <v>GESTOR DE DESENV.</v>
      </c>
      <c r="H20" s="55">
        <f>IFERROR(VLOOKUP(C20,SRA!B:T,18,0),"")</f>
        <v>881.12</v>
      </c>
      <c r="I20" s="55">
        <f>IFERROR(VLOOKUP(C20,SRA!B:T,19,0),"")</f>
        <v>3524.49</v>
      </c>
      <c r="J20" s="56">
        <f>IFERROR(VLOOKUP(C20,NOVEMBRO!B:F,3,0),"0,00")</f>
        <v>4405.6099999999997</v>
      </c>
      <c r="K20" s="55">
        <f t="shared" si="0"/>
        <v>640.10999999999967</v>
      </c>
      <c r="L20" s="56">
        <f>IFERROR(VLOOKUP(C20,NOVEMBRO!B:H,7,0),"0,00")</f>
        <v>3765.5</v>
      </c>
      <c r="M20" s="16" t="str">
        <f>IFERROR(VLOOKUP(C20,FÉRIAS!C:D,2,0),"")</f>
        <v/>
      </c>
      <c r="N20" s="13" t="str">
        <f>IFERROR(VLOOKUP(C20,AFASTADOS!B:C,2,0),"")</f>
        <v/>
      </c>
    </row>
    <row r="21" spans="2:16" s="13" customFormat="1">
      <c r="B21" s="12">
        <f t="shared" si="1"/>
        <v>13</v>
      </c>
      <c r="C21" s="17">
        <v>3247</v>
      </c>
      <c r="D21" s="18" t="str">
        <f>IFERROR(VLOOKUP(C21,SRA!B:C,2,0),"")</f>
        <v>LEONARDO ARAUJO PAES BARRETO</v>
      </c>
      <c r="E21" s="12" t="str">
        <f>IFERROR(VLOOKUP(C21,SRA!B:T,8,0),"")</f>
        <v>COM</v>
      </c>
      <c r="F21" s="12" t="s">
        <v>434</v>
      </c>
      <c r="G21" s="12" t="str">
        <f>IFERROR(VLOOKUP(C21,SRA!B:T,5,0),"")</f>
        <v>CHEFE DE GABINETE</v>
      </c>
      <c r="H21" s="55">
        <f>IFERROR(VLOOKUP(C21,SRA!B:T,18,0),"")</f>
        <v>1811.32</v>
      </c>
      <c r="I21" s="55">
        <f>IFERROR(VLOOKUP(C21,SRA!B:T,19,0),"")</f>
        <v>9045.23</v>
      </c>
      <c r="J21" s="56">
        <f>IFERROR(VLOOKUP(C21,NOVEMBRO!B:F,3,0),"0,00")</f>
        <v>10856.55</v>
      </c>
      <c r="K21" s="55">
        <f t="shared" si="0"/>
        <v>3628.619999999999</v>
      </c>
      <c r="L21" s="56">
        <f>IFERROR(VLOOKUP(C21,NOVEMBRO!B:H,7,0),"0,00")</f>
        <v>7227.93</v>
      </c>
      <c r="M21" s="16" t="str">
        <f>IFERROR(VLOOKUP(C21,FÉRIAS!C:D,2,0),"")</f>
        <v/>
      </c>
      <c r="N21" s="13" t="str">
        <f>IFERROR(VLOOKUP(C21,AFASTADOS!B:C,2,0),"")</f>
        <v/>
      </c>
    </row>
    <row r="22" spans="2:16" s="13" customFormat="1">
      <c r="B22" s="12">
        <f t="shared" si="1"/>
        <v>14</v>
      </c>
      <c r="C22" s="17">
        <v>3256</v>
      </c>
      <c r="D22" s="18" t="str">
        <f>IFERROR(VLOOKUP(C22,SRA!B:C,2,0),"")</f>
        <v>JOAO ALFREDO SOARES DE AVELLAR</v>
      </c>
      <c r="E22" s="12" t="str">
        <f>IFERROR(VLOOKUP(C22,SRA!B:T,8,0),"")</f>
        <v>COM</v>
      </c>
      <c r="F22" s="12" t="s">
        <v>434</v>
      </c>
      <c r="G22" s="12" t="str">
        <f>IFERROR(VLOOKUP(C22,SRA!B:T,5,0),"")</f>
        <v>ASSESSOR DIRETORIA</v>
      </c>
      <c r="H22" s="55">
        <f>IFERROR(VLOOKUP(C22,SRA!B:T,18,0),"")</f>
        <v>979.03</v>
      </c>
      <c r="I22" s="55">
        <f>IFERROR(VLOOKUP(C22,SRA!B:T,19,0),"")</f>
        <v>3916.1</v>
      </c>
      <c r="J22" s="56">
        <f>IFERROR(VLOOKUP(C22,NOVEMBRO!B:F,3,0),"0,00")</f>
        <v>5302.18</v>
      </c>
      <c r="K22" s="55">
        <f t="shared" si="0"/>
        <v>1864.5100000000002</v>
      </c>
      <c r="L22" s="56">
        <f>IFERROR(VLOOKUP(C22,NOVEMBRO!B:H,7,0),"0,00")</f>
        <v>3437.67</v>
      </c>
      <c r="M22" s="16" t="str">
        <f>IFERROR(VLOOKUP(C22,FÉRIAS!C:D,2,0),"")</f>
        <v/>
      </c>
      <c r="N22" s="13" t="str">
        <f>IFERROR(VLOOKUP(C22,AFASTADOS!B:C,2,0),"")</f>
        <v/>
      </c>
    </row>
    <row r="23" spans="2:16" s="13" customFormat="1">
      <c r="B23" s="12">
        <f t="shared" si="1"/>
        <v>15</v>
      </c>
      <c r="C23" s="17">
        <v>3263</v>
      </c>
      <c r="D23" s="18" t="str">
        <f>IFERROR(VLOOKUP(C23,SRA!B:C,2,0),"")</f>
        <v>ANA CECILIA DE SENA T SOUZA</v>
      </c>
      <c r="E23" s="12" t="str">
        <f>IFERROR(VLOOKUP(C23,SRA!B:T,8,0),"")</f>
        <v>COM</v>
      </c>
      <c r="F23" s="12" t="s">
        <v>446</v>
      </c>
      <c r="G23" s="12" t="str">
        <f>IFERROR(VLOOKUP(C23,SRA!B:T,5,0),"")</f>
        <v>COORD LICITA CONTRAT</v>
      </c>
      <c r="H23" s="55">
        <f>IFERROR(VLOOKUP(C23,SRA!B:T,18,0),"")</f>
        <v>1664.45</v>
      </c>
      <c r="I23" s="55">
        <f>IFERROR(VLOOKUP(C23,SRA!B:T,19,0),"")</f>
        <v>6657.79</v>
      </c>
      <c r="J23" s="56">
        <f>IFERROR(VLOOKUP(C23,NOVEMBRO!B:F,3,0),"0,00")</f>
        <v>10661.4</v>
      </c>
      <c r="K23" s="55">
        <f t="shared" si="0"/>
        <v>7937.32</v>
      </c>
      <c r="L23" s="56">
        <f>IFERROR(VLOOKUP(C23,NOVEMBRO!B:H,7,0),"0,00")</f>
        <v>2724.08</v>
      </c>
      <c r="M23" s="16" t="str">
        <f>IFERROR(VLOOKUP(C23,FÉRIAS!C:D,2,0),"")</f>
        <v>ANA CECILIA DE SENA T SOUZA</v>
      </c>
      <c r="N23" s="13" t="str">
        <f>IFERROR(VLOOKUP(C23,AFASTADOS!B:C,2,0),"")</f>
        <v/>
      </c>
    </row>
    <row r="24" spans="2:16" s="13" customFormat="1">
      <c r="B24" s="12">
        <f t="shared" si="1"/>
        <v>16</v>
      </c>
      <c r="C24" s="17">
        <v>3283</v>
      </c>
      <c r="D24" s="18" t="str">
        <f>IFERROR(VLOOKUP(C24,SRA!B:C,2,0),"")</f>
        <v>MANUELA A DE SENA L VENTURA</v>
      </c>
      <c r="E24" s="12" t="str">
        <f>IFERROR(VLOOKUP(C24,SRA!B:T,8,0),"")</f>
        <v>COM</v>
      </c>
      <c r="F24" s="12" t="s">
        <v>434</v>
      </c>
      <c r="G24" s="12" t="str">
        <f>IFERROR(VLOOKUP(C24,SRA!B:T,5,0),"")</f>
        <v>COORD. AP. TEC. INST</v>
      </c>
      <c r="H24" s="55">
        <f>IFERROR(VLOOKUP(C24,SRA!B:T,18,0),"")</f>
        <v>1664.45</v>
      </c>
      <c r="I24" s="55">
        <f>IFERROR(VLOOKUP(C24,SRA!B:T,19,0),"")</f>
        <v>6657.79</v>
      </c>
      <c r="J24" s="56">
        <f>IFERROR(VLOOKUP(C24,NOVEMBRO!B:F,3,0),"0,00")</f>
        <v>8322.24</v>
      </c>
      <c r="K24" s="55">
        <f t="shared" si="0"/>
        <v>2054.6299999999992</v>
      </c>
      <c r="L24" s="56">
        <f>IFERROR(VLOOKUP(C24,NOVEMBRO!B:H,7,0),"0,00")</f>
        <v>6267.6100000000006</v>
      </c>
      <c r="M24" s="16" t="str">
        <f>IFERROR(VLOOKUP(C24,FÉRIAS!C:D,2,0),"")</f>
        <v/>
      </c>
      <c r="N24" s="13" t="str">
        <f>IFERROR(VLOOKUP(C24,AFASTADOS!B:C,2,0),"")</f>
        <v/>
      </c>
    </row>
    <row r="25" spans="2:16" s="13" customFormat="1">
      <c r="B25" s="12">
        <f t="shared" si="1"/>
        <v>17</v>
      </c>
      <c r="C25" s="17">
        <v>3316</v>
      </c>
      <c r="D25" s="18" t="str">
        <f>IFERROR(VLOOKUP(C25,SRA!B:C,2,0),"")</f>
        <v>MAYARA CRISTINA NUNES DE LIRA</v>
      </c>
      <c r="E25" s="12" t="str">
        <f>IFERROR(VLOOKUP(C25,SRA!B:T,8,0),"")</f>
        <v>COM</v>
      </c>
      <c r="F25" s="12" t="s">
        <v>434</v>
      </c>
      <c r="G25" s="12" t="str">
        <f>IFERROR(VLOOKUP(C25,SRA!B:T,5,0),"")</f>
        <v>GESTOR DE APOIO TEC.</v>
      </c>
      <c r="H25" s="55">
        <f>IFERROR(VLOOKUP(C25,SRA!B:T,18,0),"")</f>
        <v>293.70999999999998</v>
      </c>
      <c r="I25" s="55">
        <f>IFERROR(VLOOKUP(C25,SRA!B:T,19,0),"")</f>
        <v>1174.82</v>
      </c>
      <c r="J25" s="56">
        <f>IFERROR(VLOOKUP(C25,NOVEMBRO!B:F,3,0),"0,00")</f>
        <v>1468.53</v>
      </c>
      <c r="K25" s="55">
        <f t="shared" si="0"/>
        <v>237.22000000000003</v>
      </c>
      <c r="L25" s="56">
        <f>IFERROR(VLOOKUP(C25,NOVEMBRO!B:H,7,0),"0,00")</f>
        <v>1231.31</v>
      </c>
      <c r="M25" s="16" t="str">
        <f>IFERROR(VLOOKUP(C25,FÉRIAS!C:D,2,0),"")</f>
        <v/>
      </c>
      <c r="N25" s="13" t="str">
        <f>IFERROR(VLOOKUP(C25,AFASTADOS!B:C,2,0),"")</f>
        <v/>
      </c>
    </row>
    <row r="26" spans="2:16" s="13" customFormat="1">
      <c r="B26" s="12">
        <f t="shared" si="1"/>
        <v>18</v>
      </c>
      <c r="C26" s="17">
        <v>3325</v>
      </c>
      <c r="D26" s="18" t="str">
        <f>IFERROR(VLOOKUP(C26,SRA!B:C,2,0),"")</f>
        <v>MANOEL DE LIMA BARBOSA</v>
      </c>
      <c r="E26" s="12" t="str">
        <f>IFERROR(VLOOKUP(C26,SRA!B:T,8,0),"")</f>
        <v>COM</v>
      </c>
      <c r="F26" s="12" t="s">
        <v>434</v>
      </c>
      <c r="G26" s="12" t="str">
        <f>IFERROR(VLOOKUP(C26,SRA!B:T,5,0),"")</f>
        <v>COORD.DE CONTABILIDA</v>
      </c>
      <c r="H26" s="55">
        <f>IFERROR(VLOOKUP(C26,SRA!B:T,18,0),"")</f>
        <v>1664.45</v>
      </c>
      <c r="I26" s="55">
        <f>IFERROR(VLOOKUP(C26,SRA!B:T,19,0),"")</f>
        <v>6657.79</v>
      </c>
      <c r="J26" s="56">
        <f>IFERROR(VLOOKUP(C26,NOVEMBRO!B:F,3,0),"0,00")</f>
        <v>8322.24</v>
      </c>
      <c r="K26" s="55">
        <f t="shared" si="0"/>
        <v>5081.74</v>
      </c>
      <c r="L26" s="56">
        <f>IFERROR(VLOOKUP(C26,NOVEMBRO!B:H,7,0),"0,00")</f>
        <v>3240.5</v>
      </c>
      <c r="M26" s="16" t="str">
        <f>IFERROR(VLOOKUP(C26,FÉRIAS!C:D,2,0),"")</f>
        <v/>
      </c>
      <c r="N26" s="13" t="str">
        <f>IFERROR(VLOOKUP(C26,AFASTADOS!B:C,2,0),"")</f>
        <v/>
      </c>
    </row>
    <row r="27" spans="2:16" s="13" customFormat="1">
      <c r="B27" s="12">
        <f t="shared" si="1"/>
        <v>19</v>
      </c>
      <c r="C27" s="17">
        <v>3327</v>
      </c>
      <c r="D27" s="18" t="str">
        <f>IFERROR(VLOOKUP(C27,SRA!B:C,2,0),"")</f>
        <v>NATALIA DOURADO DA FONTE</v>
      </c>
      <c r="E27" s="12" t="str">
        <f>IFERROR(VLOOKUP(C27,SRA!B:T,8,0),"")</f>
        <v>COM</v>
      </c>
      <c r="F27" s="12" t="s">
        <v>434</v>
      </c>
      <c r="G27" s="12" t="str">
        <f>IFERROR(VLOOKUP(C27,SRA!B:T,5,0),"")</f>
        <v>COORD. SUPRIMENTOS</v>
      </c>
      <c r="H27" s="55">
        <f>IFERROR(VLOOKUP(C27,SRA!B:T,18,0),"")</f>
        <v>1664.45</v>
      </c>
      <c r="I27" s="55">
        <f>IFERROR(VLOOKUP(C27,SRA!B:T,19,0),"")</f>
        <v>6657.79</v>
      </c>
      <c r="J27" s="56">
        <f>IFERROR(VLOOKUP(C27,NOVEMBRO!B:F,3,0),"0,00")</f>
        <v>8322.24</v>
      </c>
      <c r="K27" s="55">
        <f t="shared" si="0"/>
        <v>2002.4899999999998</v>
      </c>
      <c r="L27" s="56">
        <f>IFERROR(VLOOKUP(C27,NOVEMBRO!B:H,7,0),"0,00")</f>
        <v>6319.75</v>
      </c>
      <c r="M27" s="16" t="str">
        <f>IFERROR(VLOOKUP(C27,FÉRIAS!C:D,2,0),"")</f>
        <v/>
      </c>
      <c r="N27" s="13" t="str">
        <f>IFERROR(VLOOKUP(C27,AFASTADOS!B:C,2,0),"")</f>
        <v/>
      </c>
    </row>
    <row r="28" spans="2:16" s="13" customFormat="1">
      <c r="B28" s="12">
        <f t="shared" si="1"/>
        <v>20</v>
      </c>
      <c r="C28" s="17">
        <v>3328</v>
      </c>
      <c r="D28" s="18" t="str">
        <f>IFERROR(VLOOKUP(C28,SRA!B:C,2,0),"")</f>
        <v>VINICIUS JOSE OLIVEIRA D SOUSA</v>
      </c>
      <c r="E28" s="12" t="str">
        <f>IFERROR(VLOOKUP(C28,SRA!B:T,8,0),"")</f>
        <v>COM</v>
      </c>
      <c r="F28" s="12" t="s">
        <v>434</v>
      </c>
      <c r="G28" s="12" t="str">
        <f>IFERROR(VLOOKUP(C28,SRA!B:T,5,0),"")</f>
        <v>ASSESSOR DIRETORIA</v>
      </c>
      <c r="H28" s="55">
        <f>IFERROR(VLOOKUP(C28,SRA!B:T,18,0),"")</f>
        <v>979.03</v>
      </c>
      <c r="I28" s="55">
        <f>IFERROR(VLOOKUP(C28,SRA!B:T,19,0),"")</f>
        <v>3916.1</v>
      </c>
      <c r="J28" s="56">
        <f>IFERROR(VLOOKUP(C28,NOVEMBRO!B:F,3,0),"0,00")</f>
        <v>4895.13</v>
      </c>
      <c r="K28" s="55">
        <f t="shared" si="0"/>
        <v>1595.88</v>
      </c>
      <c r="L28" s="56">
        <f>IFERROR(VLOOKUP(C28,NOVEMBRO!B:H,7,0),"0,00")</f>
        <v>3299.25</v>
      </c>
      <c r="M28" s="16" t="str">
        <f>IFERROR(VLOOKUP(C28,FÉRIAS!C:D,2,0),"")</f>
        <v/>
      </c>
      <c r="N28" s="13" t="str">
        <f>IFERROR(VLOOKUP(C28,AFASTADOS!B:C,2,0),"")</f>
        <v/>
      </c>
    </row>
    <row r="29" spans="2:16" s="13" customFormat="1">
      <c r="B29" s="12">
        <f t="shared" si="1"/>
        <v>21</v>
      </c>
      <c r="C29" s="17">
        <v>3338</v>
      </c>
      <c r="D29" s="18" t="str">
        <f>IFERROR(VLOOKUP(C29,SRA!B:C,2,0),"")</f>
        <v>IAN THIAGO DE LIMA BARBOSA</v>
      </c>
      <c r="E29" s="12" t="str">
        <f>IFERROR(VLOOKUP(C29,SRA!B:T,8,0),"")</f>
        <v>COM</v>
      </c>
      <c r="F29" s="12" t="s">
        <v>434</v>
      </c>
      <c r="G29" s="12" t="str">
        <f>IFERROR(VLOOKUP(C29,SRA!B:T,5,0),"")</f>
        <v>ASSESSOR DIRETORIA</v>
      </c>
      <c r="H29" s="55">
        <f>IFERROR(VLOOKUP(C29,SRA!B:T,18,0),"")</f>
        <v>979.03</v>
      </c>
      <c r="I29" s="55">
        <f>IFERROR(VLOOKUP(C29,SRA!B:T,19,0),"")</f>
        <v>3916.1</v>
      </c>
      <c r="J29" s="56">
        <f>IFERROR(VLOOKUP(C29,NOVEMBRO!B:F,3,0),"0,00")</f>
        <v>5302.18</v>
      </c>
      <c r="K29" s="55">
        <f t="shared" si="0"/>
        <v>1104.6100000000006</v>
      </c>
      <c r="L29" s="56">
        <f>IFERROR(VLOOKUP(C29,NOVEMBRO!B:H,7,0),"0,00")</f>
        <v>4197.57</v>
      </c>
      <c r="M29" s="16" t="str">
        <f>IFERROR(VLOOKUP(C29,FÉRIAS!C:D,2,0),"")</f>
        <v/>
      </c>
      <c r="N29" s="13" t="str">
        <f>IFERROR(VLOOKUP(C29,AFASTADOS!B:C,2,0),"")</f>
        <v/>
      </c>
    </row>
    <row r="30" spans="2:16" s="13" customFormat="1">
      <c r="B30" s="12">
        <f t="shared" si="1"/>
        <v>22</v>
      </c>
      <c r="C30" s="17">
        <v>3340</v>
      </c>
      <c r="D30" s="18" t="str">
        <f>IFERROR(VLOOKUP(C30,SRA!B:C,2,0),"")</f>
        <v>SANDRO MARQUES TEIXEIRA</v>
      </c>
      <c r="E30" s="12" t="str">
        <f>IFERROR(VLOOKUP(C30,SRA!B:T,8,0),"")</f>
        <v>COM</v>
      </c>
      <c r="F30" s="12" t="s">
        <v>434</v>
      </c>
      <c r="G30" s="12" t="str">
        <f>IFERROR(VLOOKUP(C30,SRA!B:T,5,0),"")</f>
        <v>COORD. DE ART. INST.</v>
      </c>
      <c r="H30" s="55">
        <f>IFERROR(VLOOKUP(C30,SRA!B:T,18,0),"")</f>
        <v>1664.45</v>
      </c>
      <c r="I30" s="55">
        <f>IFERROR(VLOOKUP(C30,SRA!B:T,19,0),"")</f>
        <v>6657.79</v>
      </c>
      <c r="J30" s="56">
        <f>IFERROR(VLOOKUP(C30,NOVEMBRO!B:F,3,0),"0,00")</f>
        <v>8729.2900000000009</v>
      </c>
      <c r="K30" s="55">
        <f t="shared" si="0"/>
        <v>2864.5900000000011</v>
      </c>
      <c r="L30" s="56">
        <f>IFERROR(VLOOKUP(C30,NOVEMBRO!B:H,7,0),"0,00")</f>
        <v>5864.7</v>
      </c>
      <c r="M30" s="16" t="str">
        <f>IFERROR(VLOOKUP(C30,FÉRIAS!C:D,2,0),"")</f>
        <v/>
      </c>
      <c r="N30" s="13" t="str">
        <f>IFERROR(VLOOKUP(C30,AFASTADOS!B:C,2,0),"")</f>
        <v/>
      </c>
      <c r="P30" s="14"/>
    </row>
    <row r="31" spans="2:16" s="13" customFormat="1">
      <c r="B31" s="12">
        <f t="shared" si="1"/>
        <v>23</v>
      </c>
      <c r="C31" s="17">
        <v>3341</v>
      </c>
      <c r="D31" s="18" t="str">
        <f>IFERROR(VLOOKUP(C31,SRA!B:C,2,0),"")</f>
        <v>JOSE VICTOR M A BARBOSA</v>
      </c>
      <c r="E31" s="12" t="str">
        <f>IFERROR(VLOOKUP(C31,SRA!B:T,8,0),"")</f>
        <v>COM</v>
      </c>
      <c r="F31" s="12" t="s">
        <v>434</v>
      </c>
      <c r="G31" s="12" t="str">
        <f>IFERROR(VLOOKUP(C31,SRA!B:T,5,0),"")</f>
        <v>GESTOR DE DESENV.</v>
      </c>
      <c r="H31" s="55">
        <f>IFERROR(VLOOKUP(C31,SRA!B:T,18,0),"")</f>
        <v>881.12</v>
      </c>
      <c r="I31" s="55">
        <f>IFERROR(VLOOKUP(C31,SRA!B:T,19,0),"")</f>
        <v>3524.49</v>
      </c>
      <c r="J31" s="56">
        <f>IFERROR(VLOOKUP(C31,NOVEMBRO!B:F,3,0),"0,00")</f>
        <v>4405.6099999999997</v>
      </c>
      <c r="K31" s="55">
        <f t="shared" si="0"/>
        <v>1249.0399999999995</v>
      </c>
      <c r="L31" s="56">
        <f>IFERROR(VLOOKUP(C31,NOVEMBRO!B:H,7,0),"0,00")</f>
        <v>3156.57</v>
      </c>
      <c r="M31" s="16" t="str">
        <f>IFERROR(VLOOKUP(C31,FÉRIAS!C:D,2,0),"")</f>
        <v/>
      </c>
      <c r="N31" s="13" t="str">
        <f>IFERROR(VLOOKUP(C31,AFASTADOS!B:C,2,0),"")</f>
        <v/>
      </c>
      <c r="P31" s="14"/>
    </row>
    <row r="32" spans="2:16" s="13" customFormat="1">
      <c r="B32" s="12">
        <f t="shared" si="1"/>
        <v>24</v>
      </c>
      <c r="C32" s="17">
        <v>3343</v>
      </c>
      <c r="D32" s="18" t="str">
        <f>IFERROR(VLOOKUP(C32,SRA!B:C,2,0),"")</f>
        <v>MARCELO MONTEIRO DE C. FILHO</v>
      </c>
      <c r="E32" s="12" t="str">
        <f>IFERROR(VLOOKUP(C32,SRA!B:T,8,0),"")</f>
        <v>COM</v>
      </c>
      <c r="F32" s="12" t="s">
        <v>434</v>
      </c>
      <c r="G32" s="12" t="str">
        <f>IFERROR(VLOOKUP(C32,SRA!B:T,5,0),"")</f>
        <v>GESTOR DE APOIO ADM.</v>
      </c>
      <c r="H32" s="55">
        <f>IFERROR(VLOOKUP(C32,SRA!B:T,18,0),"")</f>
        <v>293.70999999999998</v>
      </c>
      <c r="I32" s="55">
        <f>IFERROR(VLOOKUP(C32,SRA!B:T,19,0),"")</f>
        <v>1174.82</v>
      </c>
      <c r="J32" s="56">
        <f>IFERROR(VLOOKUP(C32,NOVEMBRO!B:F,3,0),"0,00")</f>
        <v>1468.53</v>
      </c>
      <c r="K32" s="55">
        <f t="shared" si="0"/>
        <v>114.07999999999993</v>
      </c>
      <c r="L32" s="56">
        <f>IFERROR(VLOOKUP(C32,NOVEMBRO!B:H,7,0),"0,00")</f>
        <v>1354.45</v>
      </c>
      <c r="M32" s="16" t="str">
        <f>IFERROR(VLOOKUP(C32,FÉRIAS!C:D,2,0),"")</f>
        <v/>
      </c>
      <c r="N32" s="13" t="str">
        <f>IFERROR(VLOOKUP(C32,AFASTADOS!B:C,2,0),"")</f>
        <v/>
      </c>
      <c r="P32" s="14"/>
    </row>
    <row r="33" spans="2:16" s="14" customFormat="1">
      <c r="B33" s="12">
        <f t="shared" si="1"/>
        <v>25</v>
      </c>
      <c r="C33" s="17">
        <v>3358</v>
      </c>
      <c r="D33" s="18" t="str">
        <f>IFERROR(VLOOKUP(C33,SRA!B:C,2,0),"")</f>
        <v>SERGIO LUIZ DE NORONHA</v>
      </c>
      <c r="E33" s="12" t="str">
        <f>IFERROR(VLOOKUP(C33,SRA!B:T,8,0),"")</f>
        <v>COM</v>
      </c>
      <c r="F33" s="12" t="s">
        <v>446</v>
      </c>
      <c r="G33" s="12" t="str">
        <f>IFERROR(VLOOKUP(C33,SRA!B:T,5,0),"")</f>
        <v>DIRETOR D ENGENHARIA</v>
      </c>
      <c r="H33" s="55">
        <f>IFERROR(VLOOKUP(C33,SRA!B:T,18,0),"")</f>
        <v>4196.22</v>
      </c>
      <c r="I33" s="55">
        <f>IFERROR(VLOOKUP(C33,SRA!B:T,19,0),"")</f>
        <v>16784.88</v>
      </c>
      <c r="J33" s="56">
        <f>IFERROR(VLOOKUP(C33,NOVEMBRO!B:F,3,0),"0,00")</f>
        <v>35434.75</v>
      </c>
      <c r="K33" s="55">
        <f t="shared" si="0"/>
        <v>22182.260000000002</v>
      </c>
      <c r="L33" s="56">
        <f>IFERROR(VLOOKUP(C33,NOVEMBRO!B:H,7,0),"0,00")</f>
        <v>13252.49</v>
      </c>
      <c r="M33" s="16" t="str">
        <f>IFERROR(VLOOKUP(C33,FÉRIAS!C:D,2,0),"")</f>
        <v>SERGIO LUIZ DE NORONHA</v>
      </c>
      <c r="N33" s="13" t="str">
        <f>IFERROR(VLOOKUP(C33,AFASTADOS!B:C,2,0),"")</f>
        <v/>
      </c>
      <c r="O33" s="13"/>
      <c r="P33" s="13"/>
    </row>
    <row r="34" spans="2:16" s="14" customFormat="1">
      <c r="B34" s="12">
        <f t="shared" si="1"/>
        <v>26</v>
      </c>
      <c r="C34" s="17">
        <v>3359</v>
      </c>
      <c r="D34" s="18" t="str">
        <f>IFERROR(VLOOKUP(C34,SRA!B:C,2,0),"")</f>
        <v>ALICE ANA BARBOSA ROSENDO</v>
      </c>
      <c r="E34" s="12" t="str">
        <f>IFERROR(VLOOKUP(C34,SRA!B:T,8,0),"")</f>
        <v>COM</v>
      </c>
      <c r="F34" s="12" t="s">
        <v>434</v>
      </c>
      <c r="G34" s="12" t="str">
        <f>IFERROR(VLOOKUP(C34,SRA!B:T,5,0),"")</f>
        <v>COORD. COMUNIC. SOCI</v>
      </c>
      <c r="H34" s="55">
        <f>IFERROR(VLOOKUP(C34,SRA!B:T,18,0),"")</f>
        <v>1664.45</v>
      </c>
      <c r="I34" s="55">
        <f>IFERROR(VLOOKUP(C34,SRA!B:T,19,0),"")</f>
        <v>6657.79</v>
      </c>
      <c r="J34" s="56">
        <f>IFERROR(VLOOKUP(C34,NOVEMBRO!B:F,3,0),"0,00")</f>
        <v>8322.24</v>
      </c>
      <c r="K34" s="55">
        <f t="shared" si="0"/>
        <v>4551.2999999999993</v>
      </c>
      <c r="L34" s="56">
        <f>IFERROR(VLOOKUP(C34,NOVEMBRO!B:H,7,0),"0,00")</f>
        <v>3770.94</v>
      </c>
      <c r="M34" s="16" t="str">
        <f>IFERROR(VLOOKUP(C34,FÉRIAS!C:D,2,0),"")</f>
        <v/>
      </c>
      <c r="N34" s="13" t="str">
        <f>IFERROR(VLOOKUP(C34,AFASTADOS!B:C,2,0),"")</f>
        <v/>
      </c>
      <c r="O34" s="13"/>
      <c r="P34" s="13"/>
    </row>
    <row r="35" spans="2:16" s="14" customFormat="1">
      <c r="B35" s="12">
        <f t="shared" si="1"/>
        <v>27</v>
      </c>
      <c r="C35" s="12">
        <v>3361</v>
      </c>
      <c r="D35" s="18" t="str">
        <f>IFERROR(VLOOKUP(C35,SRA!B:C,2,0),"")</f>
        <v>DANIELLY C. DO NASCIMENTO</v>
      </c>
      <c r="E35" s="12" t="str">
        <f>IFERROR(VLOOKUP(C35,SRA!B:T,8,0),"")</f>
        <v>COM</v>
      </c>
      <c r="F35" s="12" t="s">
        <v>446</v>
      </c>
      <c r="G35" s="12" t="str">
        <f>IFERROR(VLOOKUP(C35,SRA!B:T,5,0),"")</f>
        <v>SECRETARIA DIR.</v>
      </c>
      <c r="H35" s="55">
        <f>IFERROR(VLOOKUP(C35,SRA!B:T,18,0),"")</f>
        <v>391.6</v>
      </c>
      <c r="I35" s="55">
        <f>IFERROR(VLOOKUP(C35,SRA!B:T,19,0),"")</f>
        <v>1566.44</v>
      </c>
      <c r="J35" s="56">
        <f>IFERROR(VLOOKUP(C35,NOVEMBRO!B:F,3,0),"0,00")</f>
        <v>4335.38</v>
      </c>
      <c r="K35" s="55">
        <f t="shared" si="0"/>
        <v>2374.3900000000003</v>
      </c>
      <c r="L35" s="56">
        <f>IFERROR(VLOOKUP(C35,NOVEMBRO!B:H,7,0),"0,00")</f>
        <v>1960.99</v>
      </c>
      <c r="M35" s="16" t="str">
        <f>IFERROR(VLOOKUP(C35,FÉRIAS!C:D,2,0),"")</f>
        <v>DANIELLY C. DO NASCIMENTO</v>
      </c>
      <c r="N35" s="13" t="str">
        <f>IFERROR(VLOOKUP(C35,AFASTADOS!B:C,2,0),"")</f>
        <v/>
      </c>
      <c r="O35" s="13"/>
      <c r="P35" s="13"/>
    </row>
    <row r="36" spans="2:16" s="13" customFormat="1">
      <c r="B36" s="12">
        <f t="shared" si="1"/>
        <v>28</v>
      </c>
      <c r="C36" s="17">
        <v>3362</v>
      </c>
      <c r="D36" s="18" t="str">
        <f>IFERROR(VLOOKUP(C36,SRA!B:C,2,0),"")</f>
        <v>LEANDRA NASCIMENTO ESTEFANIO</v>
      </c>
      <c r="E36" s="12" t="str">
        <f>IFERROR(VLOOKUP(C36,SRA!B:T,8,0),"")</f>
        <v>COM</v>
      </c>
      <c r="F36" s="12" t="s">
        <v>434</v>
      </c>
      <c r="G36" s="12" t="str">
        <f>IFERROR(VLOOKUP(C36,SRA!B:T,5,0),"")</f>
        <v>GESTOR DE DESENV.</v>
      </c>
      <c r="H36" s="55">
        <f>IFERROR(VLOOKUP(C36,SRA!B:T,18,0),"")</f>
        <v>881.12</v>
      </c>
      <c r="I36" s="55">
        <f>IFERROR(VLOOKUP(C36,SRA!B:T,19,0),"")</f>
        <v>3524.49</v>
      </c>
      <c r="J36" s="56">
        <f>IFERROR(VLOOKUP(C36,NOVEMBRO!B:F,3,0),"0,00")</f>
        <v>4405.6099999999997</v>
      </c>
      <c r="K36" s="55">
        <f t="shared" si="0"/>
        <v>1139.1399999999994</v>
      </c>
      <c r="L36" s="56">
        <f>IFERROR(VLOOKUP(C36,NOVEMBRO!B:H,7,0),"0,00")</f>
        <v>3266.4700000000003</v>
      </c>
      <c r="M36" s="16" t="str">
        <f>IFERROR(VLOOKUP(C36,FÉRIAS!C:D,2,0),"")</f>
        <v/>
      </c>
      <c r="N36" s="13" t="str">
        <f>IFERROR(VLOOKUP(C36,AFASTADOS!B:C,2,0),"")</f>
        <v/>
      </c>
    </row>
    <row r="37" spans="2:16" s="13" customFormat="1">
      <c r="B37" s="12">
        <f t="shared" si="1"/>
        <v>29</v>
      </c>
      <c r="C37" s="17">
        <v>3366</v>
      </c>
      <c r="D37" s="18" t="str">
        <f>IFERROR(VLOOKUP(C37,SRA!B:C,2,0),"")</f>
        <v>JOSE RICARDO OLIVEIRA CHAGAS</v>
      </c>
      <c r="E37" s="12" t="str">
        <f>IFERROR(VLOOKUP(C37,SRA!B:T,8,0),"")</f>
        <v>COM</v>
      </c>
      <c r="F37" s="12" t="s">
        <v>434</v>
      </c>
      <c r="G37" s="12" t="str">
        <f>IFERROR(VLOOKUP(C37,SRA!B:T,5,0),"")</f>
        <v>COORD AUDITORIA INT</v>
      </c>
      <c r="H37" s="55">
        <f>IFERROR(VLOOKUP(C37,SRA!B:T,18,0),"")</f>
        <v>1664.45</v>
      </c>
      <c r="I37" s="55">
        <f>IFERROR(VLOOKUP(C37,SRA!B:T,19,0),"")</f>
        <v>6657.79</v>
      </c>
      <c r="J37" s="56">
        <f>IFERROR(VLOOKUP(C37,NOVEMBRO!B:F,3,0),"0,00")</f>
        <v>8322.25</v>
      </c>
      <c r="K37" s="55">
        <f t="shared" si="0"/>
        <v>2748.1499999999996</v>
      </c>
      <c r="L37" s="56">
        <f>IFERROR(VLOOKUP(C37,NOVEMBRO!B:H,7,0),"0,00")</f>
        <v>5574.1</v>
      </c>
      <c r="M37" s="16" t="str">
        <f>IFERROR(VLOOKUP(C37,FÉRIAS!C:D,2,0),"")</f>
        <v/>
      </c>
      <c r="N37" s="13" t="str">
        <f>IFERROR(VLOOKUP(C37,AFASTADOS!B:C,2,0),"")</f>
        <v/>
      </c>
    </row>
    <row r="38" spans="2:16" s="13" customFormat="1">
      <c r="B38" s="12">
        <f t="shared" si="1"/>
        <v>30</v>
      </c>
      <c r="C38" s="17">
        <v>3373</v>
      </c>
      <c r="D38" s="18" t="str">
        <f>IFERROR(VLOOKUP(C38,SRA!B:C,2,0),"")</f>
        <v>LEANDRO RAMOS M DE ANDRADE</v>
      </c>
      <c r="E38" s="12" t="str">
        <f>IFERROR(VLOOKUP(C38,SRA!B:T,8,0),"")</f>
        <v>COM</v>
      </c>
      <c r="F38" s="12" t="s">
        <v>434</v>
      </c>
      <c r="G38" s="12" t="str">
        <f>IFERROR(VLOOKUP(C38,SRA!B:T,5,0),"")</f>
        <v>ASSESSOR DIRETORIA</v>
      </c>
      <c r="H38" s="55">
        <f>IFERROR(VLOOKUP(C38,SRA!B:T,18,0),"")</f>
        <v>979.03</v>
      </c>
      <c r="I38" s="55">
        <f>IFERROR(VLOOKUP(C38,SRA!B:T,19,0),"")</f>
        <v>3916.1</v>
      </c>
      <c r="J38" s="56">
        <f>IFERROR(VLOOKUP(C38,NOVEMBRO!B:F,3,0),"0,00")</f>
        <v>6975.84</v>
      </c>
      <c r="K38" s="55">
        <f t="shared" si="0"/>
        <v>2274.6400000000003</v>
      </c>
      <c r="L38" s="56">
        <f>IFERROR(VLOOKUP(C38,NOVEMBRO!B:H,7,0),"0,00")</f>
        <v>4701.2</v>
      </c>
      <c r="M38" s="16" t="str">
        <f>IFERROR(VLOOKUP(C38,FÉRIAS!C:D,2,0),"")</f>
        <v/>
      </c>
      <c r="N38" s="13" t="str">
        <f>IFERROR(VLOOKUP(C38,AFASTADOS!B:C,2,0),"")</f>
        <v/>
      </c>
    </row>
    <row r="39" spans="2:16" s="13" customFormat="1">
      <c r="B39" s="12">
        <f t="shared" si="1"/>
        <v>31</v>
      </c>
      <c r="C39" s="17">
        <v>3383</v>
      </c>
      <c r="D39" s="18" t="str">
        <f>IFERROR(VLOOKUP(C39,SRA!B:C,2,0),"")</f>
        <v>PLINIO ANTONIO L P FILHO</v>
      </c>
      <c r="E39" s="12" t="str">
        <f>IFERROR(VLOOKUP(C39,SRA!B:T,8,0),"")</f>
        <v>COM</v>
      </c>
      <c r="F39" s="12" t="s">
        <v>434</v>
      </c>
      <c r="G39" s="12" t="str">
        <f>IFERROR(VLOOKUP(C39,SRA!B:T,5,0),"")</f>
        <v>DIRETOR PRESIDENTE</v>
      </c>
      <c r="H39" s="55">
        <f>IFERROR(VLOOKUP(C39,SRA!B:T,18,0),"")</f>
        <v>4511.08</v>
      </c>
      <c r="I39" s="55">
        <f>IFERROR(VLOOKUP(C39,SRA!B:T,19,0),"")</f>
        <v>18044.29</v>
      </c>
      <c r="J39" s="56">
        <f>IFERROR(VLOOKUP(C39,NOVEMBRO!B:F,3,0),"0,00")</f>
        <v>22555.37</v>
      </c>
      <c r="K39" s="55">
        <f t="shared" si="0"/>
        <v>7914.9499999999989</v>
      </c>
      <c r="L39" s="56">
        <f>IFERROR(VLOOKUP(C39,NOVEMBRO!B:H,7,0),"0,00")</f>
        <v>14640.42</v>
      </c>
      <c r="M39" s="16" t="str">
        <f>IFERROR(VLOOKUP(C39,FÉRIAS!C:D,2,0),"")</f>
        <v/>
      </c>
      <c r="N39" s="13" t="str">
        <f>IFERROR(VLOOKUP(C39,AFASTADOS!B:C,2,0),"")</f>
        <v/>
      </c>
    </row>
    <row r="40" spans="2:16" s="13" customFormat="1">
      <c r="B40" s="12">
        <f t="shared" si="1"/>
        <v>32</v>
      </c>
      <c r="C40" s="17">
        <v>3386</v>
      </c>
      <c r="D40" s="18" t="str">
        <f>IFERROR(VLOOKUP(C40,SRA!B:C,2,0),"")</f>
        <v>EWERTON RODRIGO PAZ DE SANTANA</v>
      </c>
      <c r="E40" s="12" t="str">
        <f>IFERROR(VLOOKUP(C40,SRA!B:T,8,0),"")</f>
        <v>COM</v>
      </c>
      <c r="F40" s="12" t="s">
        <v>434</v>
      </c>
      <c r="G40" s="12" t="str">
        <f>IFERROR(VLOOKUP(C40,SRA!B:T,5,0),"")</f>
        <v>GESTOR DE APOIO ADM.</v>
      </c>
      <c r="H40" s="55">
        <f>IFERROR(VLOOKUP(C40,SRA!B:T,18,0),"")</f>
        <v>293.70999999999998</v>
      </c>
      <c r="I40" s="55">
        <f>IFERROR(VLOOKUP(C40,SRA!B:T,19,0),"")</f>
        <v>1174.82</v>
      </c>
      <c r="J40" s="56">
        <f>IFERROR(VLOOKUP(C40,NOVEMBRO!B:F,3,0),"0,00")</f>
        <v>2839.27</v>
      </c>
      <c r="K40" s="55">
        <f t="shared" si="0"/>
        <v>429.00999999999976</v>
      </c>
      <c r="L40" s="56">
        <f>IFERROR(VLOOKUP(C40,NOVEMBRO!B:H,7,0),"0,00")</f>
        <v>2410.2600000000002</v>
      </c>
      <c r="M40" s="16" t="str">
        <f>IFERROR(VLOOKUP(C40,FÉRIAS!C:D,2,0),"")</f>
        <v/>
      </c>
      <c r="N40" s="13" t="str">
        <f>IFERROR(VLOOKUP(C40,AFASTADOS!B:C,2,0),"")</f>
        <v/>
      </c>
    </row>
    <row r="41" spans="2:16" s="13" customFormat="1">
      <c r="B41" s="12">
        <f t="shared" si="1"/>
        <v>33</v>
      </c>
      <c r="C41" s="17">
        <v>3387</v>
      </c>
      <c r="D41" s="18" t="str">
        <f>IFERROR(VLOOKUP(C41,SRA!B:C,2,0),"")</f>
        <v>ELHO WENIO DA SILVA</v>
      </c>
      <c r="E41" s="12" t="str">
        <f>IFERROR(VLOOKUP(C41,SRA!B:T,8,0),"")</f>
        <v>COM</v>
      </c>
      <c r="F41" s="12" t="s">
        <v>434</v>
      </c>
      <c r="G41" s="12" t="str">
        <f>IFERROR(VLOOKUP(C41,SRA!B:T,5,0),"")</f>
        <v>GESTOR DE APOIO ADM.</v>
      </c>
      <c r="H41" s="55">
        <f>IFERROR(VLOOKUP(C41,SRA!B:T,18,0),"")</f>
        <v>293.70999999999998</v>
      </c>
      <c r="I41" s="55">
        <f>IFERROR(VLOOKUP(C41,SRA!B:T,19,0),"")</f>
        <v>1174.82</v>
      </c>
      <c r="J41" s="56">
        <f>IFERROR(VLOOKUP(C41,NOVEMBRO!B:F,3,0),"0,00")</f>
        <v>2643.47</v>
      </c>
      <c r="K41" s="55">
        <f t="shared" si="0"/>
        <v>666.26999999999975</v>
      </c>
      <c r="L41" s="56">
        <f>IFERROR(VLOOKUP(C41,NOVEMBRO!B:H,7,0),"0,00")</f>
        <v>1977.2</v>
      </c>
      <c r="M41" s="16" t="str">
        <f>IFERROR(VLOOKUP(C41,FÉRIAS!C:D,2,0),"")</f>
        <v/>
      </c>
      <c r="N41" s="13" t="str">
        <f>IFERROR(VLOOKUP(C41,AFASTADOS!B:C,2,0),"")</f>
        <v/>
      </c>
    </row>
    <row r="42" spans="2:16" s="13" customFormat="1">
      <c r="B42" s="12">
        <f t="shared" si="1"/>
        <v>34</v>
      </c>
      <c r="C42" s="17">
        <v>3388</v>
      </c>
      <c r="D42" s="18" t="str">
        <f>IFERROR(VLOOKUP(C42,SRA!B:C,2,0),"")</f>
        <v>SERGIO GOUVEIA LOYO</v>
      </c>
      <c r="E42" s="12" t="str">
        <f>IFERROR(VLOOKUP(C42,SRA!B:T,8,0),"")</f>
        <v>COM</v>
      </c>
      <c r="F42" s="12" t="s">
        <v>434</v>
      </c>
      <c r="G42" s="12" t="str">
        <f>IFERROR(VLOOKUP(C42,SRA!B:T,5,0),"")</f>
        <v>ASSESSOR DIRETORIA</v>
      </c>
      <c r="H42" s="55">
        <f>IFERROR(VLOOKUP(C42,SRA!B:T,18,0),"")</f>
        <v>979.03</v>
      </c>
      <c r="I42" s="55">
        <f>IFERROR(VLOOKUP(C42,SRA!B:T,19,0),"")</f>
        <v>3916.1</v>
      </c>
      <c r="J42" s="56">
        <f>IFERROR(VLOOKUP(C42,NOVEMBRO!B:F,3,0),"0,00")</f>
        <v>15619.11</v>
      </c>
      <c r="K42" s="55">
        <f t="shared" si="0"/>
        <v>4009.130000000001</v>
      </c>
      <c r="L42" s="56">
        <f>IFERROR(VLOOKUP(C42,NOVEMBRO!B:H,7,0),"0,00")</f>
        <v>11609.98</v>
      </c>
      <c r="M42" s="16" t="str">
        <f>IFERROR(VLOOKUP(C42,FÉRIAS!C:D,2,0),"")</f>
        <v/>
      </c>
      <c r="N42" s="13" t="str">
        <f>IFERROR(VLOOKUP(C42,AFASTADOS!B:C,2,0),"")</f>
        <v/>
      </c>
    </row>
    <row r="43" spans="2:16" s="13" customFormat="1">
      <c r="B43" s="12">
        <f t="shared" si="1"/>
        <v>35</v>
      </c>
      <c r="C43" s="17">
        <v>3392</v>
      </c>
      <c r="D43" s="18" t="str">
        <f>IFERROR(VLOOKUP(C43,SRA!B:C,2,0),"")</f>
        <v>MARCILIO BATISTA M MOURA</v>
      </c>
      <c r="E43" s="12" t="str">
        <f>IFERROR(VLOOKUP(C43,SRA!B:T,8,0),"")</f>
        <v>COM</v>
      </c>
      <c r="F43" s="12" t="s">
        <v>446</v>
      </c>
      <c r="G43" s="12" t="str">
        <f>IFERROR(VLOOKUP(C43,SRA!B:T,5,0),"")</f>
        <v>COORD. LOGISTICA</v>
      </c>
      <c r="H43" s="55">
        <f>IFERROR(VLOOKUP(C43,SRA!B:T,18,0),"")</f>
        <v>1664.45</v>
      </c>
      <c r="I43" s="55">
        <f>IFERROR(VLOOKUP(C43,SRA!B:T,19,0),"")</f>
        <v>6657.79</v>
      </c>
      <c r="J43" s="56">
        <f>IFERROR(VLOOKUP(C43,NOVEMBRO!B:F,3,0),"0,00")</f>
        <v>13870.41</v>
      </c>
      <c r="K43" s="55">
        <f t="shared" si="0"/>
        <v>11150.7</v>
      </c>
      <c r="L43" s="56">
        <f>IFERROR(VLOOKUP(C43,NOVEMBRO!B:H,7,0),"0,00")</f>
        <v>2719.71</v>
      </c>
      <c r="M43" s="16" t="str">
        <f>IFERROR(VLOOKUP(C43,FÉRIAS!C:D,2,0),"")</f>
        <v>MARCILIO BATISTA M MOURA</v>
      </c>
      <c r="N43" s="13" t="str">
        <f>IFERROR(VLOOKUP(C43,AFASTADOS!B:C,2,0),"")</f>
        <v/>
      </c>
    </row>
    <row r="44" spans="2:16" s="13" customFormat="1">
      <c r="B44" s="12">
        <f t="shared" si="1"/>
        <v>36</v>
      </c>
      <c r="C44" s="17">
        <v>3395</v>
      </c>
      <c r="D44" s="18" t="str">
        <f>IFERROR(VLOOKUP(C44,SRA!B:C,2,0),"")</f>
        <v>ALBERTO ANACLETO BARBOSA</v>
      </c>
      <c r="E44" s="12" t="str">
        <f>IFERROR(VLOOKUP(C44,SRA!B:T,8,0),"")</f>
        <v>COM</v>
      </c>
      <c r="F44" s="12" t="s">
        <v>434</v>
      </c>
      <c r="G44" s="12" t="str">
        <f>IFERROR(VLOOKUP(C44,SRA!B:T,5,0),"")</f>
        <v>GERENTE ADM.</v>
      </c>
      <c r="H44" s="55">
        <f>IFERROR(VLOOKUP(C44,SRA!B:T,18,0),"")</f>
        <v>636.36</v>
      </c>
      <c r="I44" s="55">
        <f>IFERROR(VLOOKUP(C44,SRA!B:T,19,0),"")</f>
        <v>2545.4699999999998</v>
      </c>
      <c r="J44" s="56">
        <f>IFERROR(VLOOKUP(C44,NOVEMBRO!B:F,3,0),"0,00")</f>
        <v>3588.89</v>
      </c>
      <c r="K44" s="55">
        <f t="shared" si="0"/>
        <v>1677.67</v>
      </c>
      <c r="L44" s="56">
        <f>IFERROR(VLOOKUP(C44,NOVEMBRO!B:H,7,0),"0,00")</f>
        <v>1911.2199999999998</v>
      </c>
      <c r="M44" s="16" t="str">
        <f>IFERROR(VLOOKUP(C44,FÉRIAS!C:D,2,0),"")</f>
        <v/>
      </c>
      <c r="N44" s="13" t="str">
        <f>IFERROR(VLOOKUP(C44,AFASTADOS!B:C,2,0),"")</f>
        <v/>
      </c>
    </row>
    <row r="45" spans="2:16" s="13" customFormat="1">
      <c r="B45" s="12">
        <f t="shared" si="1"/>
        <v>37</v>
      </c>
      <c r="C45" s="17">
        <v>3396</v>
      </c>
      <c r="D45" s="18" t="str">
        <f>IFERROR(VLOOKUP(C45,SRA!B:C,2,0),"")</f>
        <v>SUYANE KELLY DE SOUZA</v>
      </c>
      <c r="E45" s="12" t="str">
        <f>IFERROR(VLOOKUP(C45,SRA!B:T,8,0),"")</f>
        <v>COM</v>
      </c>
      <c r="F45" s="12" t="s">
        <v>434</v>
      </c>
      <c r="G45" s="12" t="str">
        <f>IFERROR(VLOOKUP(C45,SRA!B:T,5,0),"")</f>
        <v>GERENTE ADM.</v>
      </c>
      <c r="H45" s="55">
        <f>IFERROR(VLOOKUP(C45,SRA!B:T,18,0),"")</f>
        <v>636.36</v>
      </c>
      <c r="I45" s="55">
        <f>IFERROR(VLOOKUP(C45,SRA!B:T,19,0),"")</f>
        <v>2545.4699999999998</v>
      </c>
      <c r="J45" s="56">
        <f>IFERROR(VLOOKUP(C45,NOVEMBRO!B:F,3,0),"0,00")</f>
        <v>3181.83</v>
      </c>
      <c r="K45" s="55">
        <f t="shared" si="0"/>
        <v>617.44000000000005</v>
      </c>
      <c r="L45" s="56">
        <f>IFERROR(VLOOKUP(C45,NOVEMBRO!B:H,7,0),"0,00")</f>
        <v>2564.39</v>
      </c>
      <c r="M45" s="16" t="str">
        <f>IFERROR(VLOOKUP(C45,FÉRIAS!C:D,2,0),"")</f>
        <v/>
      </c>
      <c r="N45" s="13" t="str">
        <f>IFERROR(VLOOKUP(C45,AFASTADOS!B:C,2,0),"")</f>
        <v/>
      </c>
    </row>
    <row r="46" spans="2:16" s="13" customFormat="1">
      <c r="B46" s="12">
        <f t="shared" si="1"/>
        <v>38</v>
      </c>
      <c r="C46" s="17">
        <v>3397</v>
      </c>
      <c r="D46" s="18" t="str">
        <f>IFERROR(VLOOKUP(C46,SRA!B:C,2,0),"")</f>
        <v>GENIMAR TAVARES GANDOLFO</v>
      </c>
      <c r="E46" s="12" t="str">
        <f>IFERROR(VLOOKUP(C46,SRA!B:T,8,0),"")</f>
        <v>COM</v>
      </c>
      <c r="F46" s="12" t="s">
        <v>446</v>
      </c>
      <c r="G46" s="12" t="str">
        <f>IFERROR(VLOOKUP(C46,SRA!B:T,5,0),"")</f>
        <v>GESTOR DE APOIO TEC.</v>
      </c>
      <c r="H46" s="55">
        <f>IFERROR(VLOOKUP(C46,SRA!B:T,18,0),"")</f>
        <v>293.70999999999998</v>
      </c>
      <c r="I46" s="55">
        <f>IFERROR(VLOOKUP(C46,SRA!B:T,19,0),"")</f>
        <v>1174.82</v>
      </c>
      <c r="J46" s="56">
        <f>IFERROR(VLOOKUP(C46,NOVEMBRO!B:F,3,0),"0,00")</f>
        <v>1762.24</v>
      </c>
      <c r="K46" s="55">
        <f t="shared" si="0"/>
        <v>1224.1399999999999</v>
      </c>
      <c r="L46" s="56">
        <f>IFERROR(VLOOKUP(C46,NOVEMBRO!B:H,7,0),"0,00")</f>
        <v>538.1</v>
      </c>
      <c r="M46" s="16" t="str">
        <f>IFERROR(VLOOKUP(C46,FÉRIAS!C:D,2,0),"")</f>
        <v>GENIMAR TAVARES GANDOLFO</v>
      </c>
      <c r="N46" s="13" t="str">
        <f>IFERROR(VLOOKUP(C46,AFASTADOS!B:C,2,0),"")</f>
        <v/>
      </c>
    </row>
    <row r="47" spans="2:16" s="13" customFormat="1">
      <c r="B47" s="12">
        <f t="shared" si="1"/>
        <v>39</v>
      </c>
      <c r="C47" s="22">
        <v>3398</v>
      </c>
      <c r="D47" s="18" t="str">
        <f>IFERROR(VLOOKUP(C47,SRA!B:C,2,0),"")</f>
        <v>RINALDO SOARES DE BARROS</v>
      </c>
      <c r="E47" s="12" t="str">
        <f>IFERROR(VLOOKUP(C47,SRA!B:T,8,0),"")</f>
        <v>COM</v>
      </c>
      <c r="F47" s="12" t="s">
        <v>434</v>
      </c>
      <c r="G47" s="12" t="str">
        <f>IFERROR(VLOOKUP(C47,SRA!B:T,5,0),"")</f>
        <v>GESTOR DE APOIO TEC.</v>
      </c>
      <c r="H47" s="55">
        <f>IFERROR(VLOOKUP(C47,SRA!B:T,18,0),"")</f>
        <v>293.70999999999998</v>
      </c>
      <c r="I47" s="55">
        <f>IFERROR(VLOOKUP(C47,SRA!B:T,19,0),"")</f>
        <v>1174.82</v>
      </c>
      <c r="J47" s="56">
        <f>IFERROR(VLOOKUP(C47,NOVEMBRO!B:F,3,0),"0,00")</f>
        <v>1468.53</v>
      </c>
      <c r="K47" s="55">
        <f t="shared" si="0"/>
        <v>227.26999999999998</v>
      </c>
      <c r="L47" s="56">
        <f>IFERROR(VLOOKUP(C47,NOVEMBRO!B:H,7,0),"0,00")</f>
        <v>1241.26</v>
      </c>
      <c r="M47" s="16" t="str">
        <f>IFERROR(VLOOKUP(C47,FÉRIAS!C:D,2,0),"")</f>
        <v/>
      </c>
      <c r="N47" s="13" t="str">
        <f>IFERROR(VLOOKUP(C47,AFASTADOS!B:C,2,0),"")</f>
        <v/>
      </c>
    </row>
    <row r="48" spans="2:16" s="13" customFormat="1">
      <c r="B48" s="12">
        <f t="shared" si="1"/>
        <v>40</v>
      </c>
      <c r="C48" s="22">
        <v>3400</v>
      </c>
      <c r="D48" s="18" t="str">
        <f>IFERROR(VLOOKUP(C48,SRA!B:C,2,0),"")</f>
        <v>LUCIANO ALVES DE S JUNIOR</v>
      </c>
      <c r="E48" s="12" t="str">
        <f>IFERROR(VLOOKUP(C48,SRA!B:T,8,0),"")</f>
        <v>COM</v>
      </c>
      <c r="F48" s="12" t="s">
        <v>434</v>
      </c>
      <c r="G48" s="12" t="str">
        <f>IFERROR(VLOOKUP(C48,SRA!B:T,5,0),"")</f>
        <v>GESTOR DE DESENV.</v>
      </c>
      <c r="H48" s="55">
        <f>IFERROR(VLOOKUP(C48,SRA!B:T,18,0),"")</f>
        <v>881.12</v>
      </c>
      <c r="I48" s="55">
        <f>IFERROR(VLOOKUP(C48,SRA!B:T,19,0),"")</f>
        <v>3524.49</v>
      </c>
      <c r="J48" s="56">
        <f>IFERROR(VLOOKUP(C48,NOVEMBRO!B:F,3,0),"0,00")</f>
        <v>4405.62</v>
      </c>
      <c r="K48" s="55">
        <f t="shared" si="0"/>
        <v>807.71</v>
      </c>
      <c r="L48" s="56">
        <f>IFERROR(VLOOKUP(C48,NOVEMBRO!B:H,7,0),"0,00")</f>
        <v>3597.91</v>
      </c>
      <c r="M48" s="16" t="str">
        <f>IFERROR(VLOOKUP(C48,FÉRIAS!C:D,2,0),"")</f>
        <v/>
      </c>
      <c r="N48" s="13" t="str">
        <f>IFERROR(VLOOKUP(C48,AFASTADOS!B:C,2,0),"")</f>
        <v/>
      </c>
    </row>
    <row r="49" spans="2:16" s="13" customFormat="1">
      <c r="B49" s="12">
        <f t="shared" si="1"/>
        <v>41</v>
      </c>
      <c r="C49" s="22">
        <v>3403</v>
      </c>
      <c r="D49" s="18" t="str">
        <f>IFERROR(VLOOKUP(C49,SRA!B:C,2,0),"")</f>
        <v>ITAMAR MARIA SILVA DE MELO</v>
      </c>
      <c r="E49" s="12" t="str">
        <f>IFERROR(VLOOKUP(C49,SRA!B:T,8,0),"")</f>
        <v>COM</v>
      </c>
      <c r="F49" s="12" t="s">
        <v>434</v>
      </c>
      <c r="G49" s="12" t="str">
        <f>IFERROR(VLOOKUP(C49,SRA!B:T,5,0),"")</f>
        <v>GESTOR DE DESENV.</v>
      </c>
      <c r="H49" s="55">
        <f>IFERROR(VLOOKUP(C49,SRA!B:T,18,0),"")</f>
        <v>881.12</v>
      </c>
      <c r="I49" s="55">
        <f>IFERROR(VLOOKUP(C49,SRA!B:T,19,0),"")</f>
        <v>3524.49</v>
      </c>
      <c r="J49" s="56">
        <f>IFERROR(VLOOKUP(C49,NOVEMBRO!B:F,3,0),"0,00")</f>
        <v>5938.03</v>
      </c>
      <c r="K49" s="55">
        <f t="shared" si="0"/>
        <v>3307.5099999999998</v>
      </c>
      <c r="L49" s="56">
        <f>IFERROR(VLOOKUP(C49,NOVEMBRO!B:H,7,0),"0,00")</f>
        <v>2630.52</v>
      </c>
      <c r="M49" s="16" t="str">
        <f>IFERROR(VLOOKUP(C49,FÉRIAS!C:D,2,0),"")</f>
        <v/>
      </c>
      <c r="N49" s="13" t="str">
        <f>IFERROR(VLOOKUP(C49,AFASTADOS!B:C,2,0),"")</f>
        <v/>
      </c>
    </row>
    <row r="50" spans="2:16" s="13" customFormat="1">
      <c r="B50" s="12">
        <f t="shared" si="1"/>
        <v>42</v>
      </c>
      <c r="C50" s="17">
        <v>3410</v>
      </c>
      <c r="D50" s="18" t="str">
        <f>IFERROR(VLOOKUP(C50,SRA!B:C,2,0),"")</f>
        <v>SARA MEDEIROS C CABRAL</v>
      </c>
      <c r="E50" s="12" t="str">
        <f>IFERROR(VLOOKUP(C50,SRA!B:T,8,0),"")</f>
        <v>COM</v>
      </c>
      <c r="F50" s="12" t="s">
        <v>434</v>
      </c>
      <c r="G50" s="12" t="str">
        <f>IFERROR(VLOOKUP(C50,SRA!B:T,5,0),"")</f>
        <v>GESTOR DE APOIO ADM.</v>
      </c>
      <c r="H50" s="55">
        <f>IFERROR(VLOOKUP(C50,SRA!B:T,18,0),"")</f>
        <v>293.70999999999998</v>
      </c>
      <c r="I50" s="55">
        <f>IFERROR(VLOOKUP(C50,SRA!B:T,19,0),"")</f>
        <v>1174.82</v>
      </c>
      <c r="J50" s="56">
        <f>IFERROR(VLOOKUP(C50,NOVEMBRO!B:F,3,0),"0,00")</f>
        <v>1541.97</v>
      </c>
      <c r="K50" s="55">
        <f t="shared" si="0"/>
        <v>384.78999999999996</v>
      </c>
      <c r="L50" s="56">
        <f>IFERROR(VLOOKUP(C50,NOVEMBRO!B:H,7,0),"0,00")</f>
        <v>1157.18</v>
      </c>
      <c r="M50" s="16"/>
    </row>
    <row r="51" spans="2:16" s="13" customFormat="1">
      <c r="B51" s="12">
        <f t="shared" si="1"/>
        <v>43</v>
      </c>
      <c r="C51" s="17">
        <v>8249</v>
      </c>
      <c r="D51" s="18" t="str">
        <f>IFERROR(VLOOKUP(C51,SRA!B:C,2,0),"")</f>
        <v>SELMA BEZERRA DE CARVALHO</v>
      </c>
      <c r="E51" s="12" t="str">
        <f>IFERROR(VLOOKUP(C51,SRA!B:T,8,0),"")</f>
        <v>COM</v>
      </c>
      <c r="F51" s="12" t="s">
        <v>434</v>
      </c>
      <c r="G51" s="12" t="str">
        <f>IFERROR(VLOOKUP(C51,SRA!B:T,5,0),"")</f>
        <v>SECRETARIA</v>
      </c>
      <c r="H51" s="55">
        <f>IFERROR(VLOOKUP(C51,SRA!B:T,18,0),"")</f>
        <v>636.36</v>
      </c>
      <c r="I51" s="55">
        <f>IFERROR(VLOOKUP(C51,SRA!B:T,19,0),"")</f>
        <v>2545.4699999999998</v>
      </c>
      <c r="J51" s="56">
        <f>IFERROR(VLOOKUP(C51,NOVEMBRO!B:F,3,0),"0,00")</f>
        <v>3181.83</v>
      </c>
      <c r="K51" s="55">
        <f t="shared" si="0"/>
        <v>1964.77</v>
      </c>
      <c r="L51" s="56">
        <f>IFERROR(VLOOKUP(C51,NOVEMBRO!B:H,7,0),"0,00")</f>
        <v>1217.06</v>
      </c>
      <c r="M51" s="16" t="str">
        <f>IFERROR(VLOOKUP(C51,FÉRIAS!C:D,2,0),"")</f>
        <v/>
      </c>
      <c r="N51" s="13" t="str">
        <f>IFERROR(VLOOKUP(C51,AFASTADOS!B:C,2,0),"")</f>
        <v/>
      </c>
    </row>
    <row r="52" spans="2:16" s="13" customFormat="1">
      <c r="B52" s="12">
        <f t="shared" si="1"/>
        <v>44</v>
      </c>
      <c r="C52" s="24">
        <v>3409</v>
      </c>
      <c r="D52" s="18" t="str">
        <f>IFERROR(VLOOKUP(C52,SRA!B:C,2,0),"")</f>
        <v>SIMONE CARLA ALVES PEREIRA</v>
      </c>
      <c r="E52" s="12" t="str">
        <f>IFERROR(VLOOKUP(C52,SRA!B:T,8,0),"")</f>
        <v>COM</v>
      </c>
      <c r="F52" s="12" t="s">
        <v>434</v>
      </c>
      <c r="G52" s="12" t="str">
        <f>IFERROR(VLOOKUP(C52,SRA!B:T,5,0),"")</f>
        <v>COORD.DE INFORM.</v>
      </c>
      <c r="H52" s="55">
        <f>IFERROR(VLOOKUP(C52,SRA!B:T,18,0),"")</f>
        <v>1664.45</v>
      </c>
      <c r="I52" s="55">
        <f>IFERROR(VLOOKUP(C52,SRA!B:T,19,0),"")</f>
        <v>6657.79</v>
      </c>
      <c r="J52" s="56">
        <f>IFERROR(VLOOKUP(C52,NOVEMBRO!B:F,3,0),"0,00")</f>
        <v>8322.24</v>
      </c>
      <c r="K52" s="55">
        <f t="shared" si="0"/>
        <v>2288.0599999999995</v>
      </c>
      <c r="L52" s="56">
        <f>IFERROR(VLOOKUP(C52,NOVEMBRO!B:H,7,0),"0,00")</f>
        <v>6034.18</v>
      </c>
      <c r="M52" s="16" t="str">
        <f>IFERROR(VLOOKUP(C52,FÉRIAS!C:D,2,0),"")</f>
        <v/>
      </c>
      <c r="N52" s="13" t="str">
        <f>IFERROR(VLOOKUP(C52,AFASTADOS!B:C,2,0),"")</f>
        <v/>
      </c>
      <c r="P52" s="23"/>
    </row>
    <row r="53" spans="2:16" s="13" customFormat="1">
      <c r="B53" s="12">
        <f t="shared" si="1"/>
        <v>45</v>
      </c>
      <c r="C53" s="24">
        <v>3411</v>
      </c>
      <c r="D53" s="18" t="str">
        <f>IFERROR(VLOOKUP(C53,SRA!B:C,2,0),"")</f>
        <v>THALES ETELVAN CABRAL OLIVEIRA</v>
      </c>
      <c r="E53" s="12" t="str">
        <f>IFERROR(VLOOKUP(C53,SRA!B:T,8,0),"")</f>
        <v>COM</v>
      </c>
      <c r="F53" s="12" t="s">
        <v>434</v>
      </c>
      <c r="G53" s="12" t="str">
        <f>IFERROR(VLOOKUP(C53,SRA!B:T,5,0),"")</f>
        <v>SUPERINT ENG PROJ OB</v>
      </c>
      <c r="H53" s="55">
        <f>IFERROR(VLOOKUP(C53,SRA!B:T,18,0),"")</f>
        <v>1811.32</v>
      </c>
      <c r="I53" s="55">
        <f>IFERROR(VLOOKUP(C53,SRA!B:T,19,0),"")</f>
        <v>7245.23</v>
      </c>
      <c r="J53" s="56">
        <f>IFERROR(VLOOKUP(C53,NOVEMBRO!B:F,3,0),"0,00")</f>
        <v>9056.5499999999993</v>
      </c>
      <c r="K53" s="55">
        <f t="shared" si="0"/>
        <v>2256.5599999999995</v>
      </c>
      <c r="L53" s="56">
        <f>IFERROR(VLOOKUP(C53,NOVEMBRO!B:H,7,0),"0,00")</f>
        <v>6799.99</v>
      </c>
      <c r="M53" s="16"/>
      <c r="P53" s="23"/>
    </row>
    <row r="54" spans="2:16" s="13" customFormat="1">
      <c r="B54" s="12">
        <f t="shared" si="1"/>
        <v>46</v>
      </c>
      <c r="C54" s="24">
        <v>3413</v>
      </c>
      <c r="D54" s="18" t="str">
        <f>IFERROR(VLOOKUP(C54,SRA!B:C,2,0),"")</f>
        <v>RONALDO FRANCISCO DOS SANTOS</v>
      </c>
      <c r="E54" s="12" t="str">
        <f>IFERROR(VLOOKUP(C54,SRA!B:T,8,0),"")</f>
        <v>COM</v>
      </c>
      <c r="F54" s="12" t="s">
        <v>434</v>
      </c>
      <c r="G54" s="12" t="str">
        <f>IFERROR(VLOOKUP(C54,SRA!B:T,5,0),"")</f>
        <v>COORD GESTAO E PLANE</v>
      </c>
      <c r="H54" s="55">
        <f>IFERROR(VLOOKUP(C54,SRA!B:T,18,0),"")</f>
        <v>1664.45</v>
      </c>
      <c r="I54" s="55">
        <f>IFERROR(VLOOKUP(C54,SRA!B:T,19,0),"")</f>
        <v>6657.79</v>
      </c>
      <c r="J54" s="56">
        <f>IFERROR(VLOOKUP(C54,NOVEMBRO!B:F,3,0),"0,00")</f>
        <v>12483.37</v>
      </c>
      <c r="K54" s="55">
        <f t="shared" si="0"/>
        <v>6994.1100000000006</v>
      </c>
      <c r="L54" s="56">
        <f>IFERROR(VLOOKUP(C54,NOVEMBRO!B:H,7,0),"0,00")</f>
        <v>5489.26</v>
      </c>
      <c r="M54" s="16"/>
      <c r="P54" s="23"/>
    </row>
    <row r="55" spans="2:16" s="13" customFormat="1">
      <c r="B55" s="12">
        <f t="shared" si="1"/>
        <v>47</v>
      </c>
      <c r="C55" s="24">
        <v>3414</v>
      </c>
      <c r="D55" s="18" t="str">
        <f>IFERROR(VLOOKUP(C55,SRA!B:C,2,0),"")</f>
        <v>FERNANDA DE LOURDES M G ALONSO</v>
      </c>
      <c r="E55" s="12" t="str">
        <f>IFERROR(VLOOKUP(C55,SRA!B:T,8,0),"")</f>
        <v>COM</v>
      </c>
      <c r="F55" s="12" t="s">
        <v>434</v>
      </c>
      <c r="G55" s="12" t="str">
        <f>IFERROR(VLOOKUP(C55,SRA!B:T,5,0),"")</f>
        <v>COORD. SEG. TRABALHO</v>
      </c>
      <c r="H55" s="55">
        <f>IFERROR(VLOOKUP(C55,SRA!B:T,18,0),"")</f>
        <v>1664.45</v>
      </c>
      <c r="I55" s="55">
        <f>IFERROR(VLOOKUP(C55,SRA!B:T,19,0),"")</f>
        <v>6657.79</v>
      </c>
      <c r="J55" s="56">
        <f>IFERROR(VLOOKUP(C55,NOVEMBRO!B:F,3,0),"0,00")</f>
        <v>8322.24</v>
      </c>
      <c r="K55" s="55">
        <f t="shared" si="0"/>
        <v>2096.2399999999998</v>
      </c>
      <c r="L55" s="56">
        <f>IFERROR(VLOOKUP(C55,NOVEMBRO!B:H,7,0),"0,00")</f>
        <v>6226</v>
      </c>
      <c r="M55" s="16"/>
      <c r="P55" s="23"/>
    </row>
    <row r="56" spans="2:16" s="13" customFormat="1">
      <c r="B56" s="12">
        <f t="shared" si="1"/>
        <v>48</v>
      </c>
      <c r="C56" s="24">
        <v>3412</v>
      </c>
      <c r="D56" s="18" t="str">
        <f>IFERROR(VLOOKUP(C56,SRA!B:C,2,0),"")</f>
        <v>CARLOS EDUARDO MIRANDA D SOUSA</v>
      </c>
      <c r="E56" s="12" t="str">
        <f>IFERROR(VLOOKUP(C56,SRA!B:T,8,0),"")</f>
        <v>COM</v>
      </c>
      <c r="F56" s="12" t="s">
        <v>434</v>
      </c>
      <c r="G56" s="12" t="str">
        <f>IFERROR(VLOOKUP(C56,SRA!B:T,5,0),"")</f>
        <v>SUPERINTENDENTE TECN</v>
      </c>
      <c r="H56" s="55">
        <f>IFERROR(VLOOKUP(C56,SRA!B:T,18,0),"")</f>
        <v>1811.32</v>
      </c>
      <c r="I56" s="55">
        <f>IFERROR(VLOOKUP(C56,SRA!B:T,19,0),"")</f>
        <v>7245.23</v>
      </c>
      <c r="J56" s="56">
        <f>IFERROR(VLOOKUP(C56,NOVEMBRO!B:F,3,0),"0,00")</f>
        <v>9463.6</v>
      </c>
      <c r="K56" s="55">
        <f t="shared" si="0"/>
        <v>2368.5</v>
      </c>
      <c r="L56" s="56">
        <f>IFERROR(VLOOKUP(C56,NOVEMBRO!B:H,7,0),"0,00")</f>
        <v>7095.1</v>
      </c>
      <c r="M56" s="16"/>
      <c r="P56" s="23"/>
    </row>
    <row r="57" spans="2:16" s="23" customFormat="1">
      <c r="B57" s="12">
        <f t="shared" si="1"/>
        <v>49</v>
      </c>
      <c r="C57" s="24">
        <v>3416</v>
      </c>
      <c r="D57" s="18" t="str">
        <f>IFERROR(VLOOKUP(C57,SRA!B:C,2,0),"")</f>
        <v>DAYVSON ALVES VANDERLEI</v>
      </c>
      <c r="E57" s="12" t="str">
        <f>IFERROR(VLOOKUP(C57,SRA!B:T,8,0),"")</f>
        <v>COM</v>
      </c>
      <c r="F57" s="12" t="s">
        <v>434</v>
      </c>
      <c r="G57" s="12" t="str">
        <f>IFERROR(VLOOKUP(C57,SRA!B:T,5,0),"")</f>
        <v>GESTOR DE APOIO ADM.</v>
      </c>
      <c r="H57" s="55">
        <f>IFERROR(VLOOKUP(C57,SRA!B:T,18,0),"")</f>
        <v>293.70999999999998</v>
      </c>
      <c r="I57" s="55">
        <f>IFERROR(VLOOKUP(C57,SRA!B:T,19,0),"")</f>
        <v>2974.8199999999997</v>
      </c>
      <c r="J57" s="56">
        <f>IFERROR(VLOOKUP(C57,NOVEMBRO!B:F,3,0),"0,00")</f>
        <v>3268.53</v>
      </c>
      <c r="K57" s="55">
        <f t="shared" si="0"/>
        <v>327.47000000000025</v>
      </c>
      <c r="L57" s="56">
        <f>IFERROR(VLOOKUP(C57,NOVEMBRO!B:H,7,0),"0,00")</f>
        <v>2941.06</v>
      </c>
      <c r="M57" s="16"/>
      <c r="N57" s="13"/>
      <c r="O57" s="13"/>
    </row>
    <row r="58" spans="2:16" s="23" customFormat="1">
      <c r="B58" s="12">
        <f t="shared" si="1"/>
        <v>50</v>
      </c>
      <c r="C58" s="31">
        <v>3418</v>
      </c>
      <c r="D58" s="18" t="str">
        <f>IFERROR(VLOOKUP(C58,SRA!B:C,2,0),"")</f>
        <v>DOMINGOS SAVIO F C DA S JUNIOR</v>
      </c>
      <c r="E58" s="12" t="str">
        <f>IFERROR(VLOOKUP(C58,SRA!B:T,8,0),"")</f>
        <v>COM</v>
      </c>
      <c r="F58" s="12" t="s">
        <v>434</v>
      </c>
      <c r="G58" s="12" t="str">
        <f>IFERROR(VLOOKUP(C58,SRA!B:T,5,0),"")</f>
        <v>COORD. COMPLIANCE/GR</v>
      </c>
      <c r="H58" s="55">
        <f>IFERROR(VLOOKUP(C58,SRA!B:T,18,0),"")</f>
        <v>1664.45</v>
      </c>
      <c r="I58" s="55">
        <f>IFERROR(VLOOKUP(C58,SRA!B:T,19,0),"")</f>
        <v>6657.79</v>
      </c>
      <c r="J58" s="56">
        <f>IFERROR(VLOOKUP(C58,NOVEMBRO!B:F,3,0),"0,00")</f>
        <v>8322.24</v>
      </c>
      <c r="K58" s="55">
        <f t="shared" si="0"/>
        <v>2643.87</v>
      </c>
      <c r="L58" s="56">
        <f>IFERROR(VLOOKUP(C58,NOVEMBRO!B:H,7,0),"0,00")</f>
        <v>5678.37</v>
      </c>
      <c r="M58" s="16" t="str">
        <f>IFERROR(VLOOKUP(C58,FÉRIAS!C:D,2,0),"")</f>
        <v/>
      </c>
      <c r="N58" s="13" t="str">
        <f>IFERROR(VLOOKUP(C58,AFASTADOS!B:C,2,0),"")</f>
        <v/>
      </c>
      <c r="O58" s="13"/>
      <c r="P58" s="13"/>
    </row>
    <row r="59" spans="2:16" s="23" customFormat="1">
      <c r="B59" s="12">
        <f t="shared" si="1"/>
        <v>51</v>
      </c>
      <c r="C59" s="140">
        <v>3420</v>
      </c>
      <c r="D59" s="18" t="str">
        <f>IFERROR(VLOOKUP(C59,SRA!B:C,2,0),"")</f>
        <v>BRUNA MARIA PIMENTEL DE MORAIS</v>
      </c>
      <c r="E59" s="12" t="str">
        <f>IFERROR(VLOOKUP(C59,SRA!B:T,8,0),"")</f>
        <v>COM</v>
      </c>
      <c r="F59" s="12" t="s">
        <v>588</v>
      </c>
      <c r="G59" s="12" t="str">
        <f>IFERROR(VLOOKUP(C59,SRA!B:T,5,0),"")</f>
        <v>ASSESSOR DIRETORIA</v>
      </c>
      <c r="H59" s="55">
        <f>IFERROR(VLOOKUP(C59,SRA!B:T,18,0),"")</f>
        <v>979.03</v>
      </c>
      <c r="I59" s="55">
        <f>IFERROR(VLOOKUP(C59,SRA!B:T,19,0),"")</f>
        <v>3916.1</v>
      </c>
      <c r="J59" s="56">
        <v>6581.24</v>
      </c>
      <c r="K59" s="55">
        <f t="shared" si="0"/>
        <v>5181.79</v>
      </c>
      <c r="L59" s="56">
        <v>1399.45</v>
      </c>
      <c r="M59" s="16" t="str">
        <f>IFERROR(VLOOKUP(C59,FÉRIAS!C:D,2,0),"")</f>
        <v/>
      </c>
      <c r="N59" s="13" t="str">
        <f>IFERROR(VLOOKUP(C59,AFASTADOS!B:C,2,0),"")</f>
        <v/>
      </c>
      <c r="O59" s="13"/>
      <c r="P59" s="13"/>
    </row>
    <row r="60" spans="2:16" s="23" customFormat="1">
      <c r="B60" s="12">
        <f t="shared" si="1"/>
        <v>52</v>
      </c>
      <c r="C60" s="31">
        <v>3421</v>
      </c>
      <c r="D60" s="18" t="str">
        <f>IFERROR(VLOOKUP(C60,SRA!B:C,2,0),"")</f>
        <v>ROSEANE LOPES DA SILVA</v>
      </c>
      <c r="E60" s="12" t="str">
        <f>IFERROR(VLOOKUP(C60,SRA!B:T,8,0),"")</f>
        <v>COM</v>
      </c>
      <c r="F60" s="12" t="s">
        <v>446</v>
      </c>
      <c r="G60" s="12" t="str">
        <f>IFERROR(VLOOKUP(C60,SRA!B:T,5,0),"")</f>
        <v>SECRETARIA DIR.</v>
      </c>
      <c r="H60" s="55">
        <f>IFERROR(VLOOKUP(C60,SRA!B:T,18,0),"")</f>
        <v>391.6</v>
      </c>
      <c r="I60" s="55">
        <f>IFERROR(VLOOKUP(C60,SRA!B:T,19,0),"")</f>
        <v>1566.44</v>
      </c>
      <c r="J60" s="56">
        <f>IFERROR(VLOOKUP(C60,NOVEMBRO!B:F,3,0),"0,00")</f>
        <v>3670.45</v>
      </c>
      <c r="K60" s="55">
        <f t="shared" si="0"/>
        <v>2890.3199999999997</v>
      </c>
      <c r="L60" s="56">
        <f>IFERROR(VLOOKUP(C60,NOVEMBRO!B:H,7,0),"0,00")</f>
        <v>780.13</v>
      </c>
      <c r="M60" s="16" t="str">
        <f>IFERROR(VLOOKUP(C60,FÉRIAS!C:D,2,0),"")</f>
        <v>ROSEANE LOPES DA SILVA</v>
      </c>
      <c r="N60" s="13" t="str">
        <f>IFERROR(VLOOKUP(C60,AFASTADOS!B:C,2,0),"")</f>
        <v/>
      </c>
      <c r="O60" s="13"/>
      <c r="P60" s="13"/>
    </row>
    <row r="61" spans="2:16" s="23" customFormat="1">
      <c r="B61" s="12">
        <f t="shared" si="1"/>
        <v>53</v>
      </c>
      <c r="C61" s="31">
        <v>3422</v>
      </c>
      <c r="D61" s="18" t="str">
        <f>IFERROR(VLOOKUP(C61,SRA!B:C,2,0),"")</f>
        <v>LUCIANA C ANUNCIACAO CUNHA</v>
      </c>
      <c r="E61" s="12" t="str">
        <f>IFERROR(VLOOKUP(C61,SRA!B:T,8,0),"")</f>
        <v>COM</v>
      </c>
      <c r="F61" s="12" t="s">
        <v>434</v>
      </c>
      <c r="G61" s="12" t="str">
        <f>IFERROR(VLOOKUP(C61,SRA!B:T,5,0),"")</f>
        <v>SUP. JURIDICO</v>
      </c>
      <c r="H61" s="55">
        <f>IFERROR(VLOOKUP(C61,SRA!B:T,18,0),"")</f>
        <v>1811.32</v>
      </c>
      <c r="I61" s="55">
        <f>IFERROR(VLOOKUP(C61,SRA!B:T,19,0),"")</f>
        <v>7245.23</v>
      </c>
      <c r="J61" s="56">
        <f>IFERROR(VLOOKUP(C61,NOVEMBRO!B:F,3,0),"0,00")</f>
        <v>10264.09</v>
      </c>
      <c r="K61" s="55">
        <f t="shared" si="0"/>
        <v>6185.12</v>
      </c>
      <c r="L61" s="56">
        <f>IFERROR(VLOOKUP(C61,NOVEMBRO!B:H,7,0),"0,00")</f>
        <v>4078.9700000000003</v>
      </c>
      <c r="M61" s="16" t="str">
        <f>IFERROR(VLOOKUP(C61,FÉRIAS!C:D,2,0),"")</f>
        <v/>
      </c>
      <c r="N61" s="13" t="str">
        <f>IFERROR(VLOOKUP(C61,AFASTADOS!B:C,2,0),"")</f>
        <v/>
      </c>
      <c r="O61" s="13"/>
      <c r="P61" s="13"/>
    </row>
    <row r="62" spans="2:16" s="23" customFormat="1">
      <c r="B62" s="12">
        <f t="shared" si="1"/>
        <v>54</v>
      </c>
      <c r="C62" s="31">
        <v>3423</v>
      </c>
      <c r="D62" s="18" t="str">
        <f>IFERROR(VLOOKUP(C62,SRA!B:C,2,0),"")</f>
        <v>AMANDA M DE QUEIROZ RODRIGUES</v>
      </c>
      <c r="E62" s="12" t="str">
        <f>IFERROR(VLOOKUP(C62,SRA!B:T,8,0),"")</f>
        <v>COM</v>
      </c>
      <c r="F62" s="12" t="s">
        <v>434</v>
      </c>
      <c r="G62" s="12" t="str">
        <f>IFERROR(VLOOKUP(C62,SRA!B:T,5,0),"")</f>
        <v>ASSESSOR DIRETORIA</v>
      </c>
      <c r="H62" s="55">
        <f>IFERROR(VLOOKUP(C62,SRA!B:T,18,0),"")</f>
        <v>979.03</v>
      </c>
      <c r="I62" s="55">
        <f>IFERROR(VLOOKUP(C62,SRA!B:T,19,0),"")</f>
        <v>3916.1</v>
      </c>
      <c r="J62" s="56">
        <f>IFERROR(VLOOKUP(C62,NOVEMBRO!B:F,3,0),"0,00")</f>
        <v>5302.18</v>
      </c>
      <c r="K62" s="55">
        <f t="shared" si="0"/>
        <v>1128.54</v>
      </c>
      <c r="L62" s="56">
        <f>IFERROR(VLOOKUP(C62,NOVEMBRO!B:H,7,0),"0,00")</f>
        <v>4173.6400000000003</v>
      </c>
      <c r="M62" s="16"/>
      <c r="N62" s="13"/>
      <c r="O62" s="13"/>
      <c r="P62" s="13"/>
    </row>
    <row r="63" spans="2:16" s="23" customFormat="1">
      <c r="B63" s="12">
        <f t="shared" si="1"/>
        <v>55</v>
      </c>
      <c r="C63" s="31">
        <v>3424</v>
      </c>
      <c r="D63" s="18" t="str">
        <f>IFERROR(VLOOKUP(C63,SRA!B:C,2,0),"")</f>
        <v>WEVERTON RODRIGO C DA SILVA</v>
      </c>
      <c r="E63" s="12" t="str">
        <f>IFERROR(VLOOKUP(C63,SRA!B:T,8,0),"")</f>
        <v>COM</v>
      </c>
      <c r="F63" s="12" t="s">
        <v>434</v>
      </c>
      <c r="G63" s="12" t="str">
        <f>IFERROR(VLOOKUP(C63,SRA!B:T,5,0),"")</f>
        <v>SUP DE REL INSTITUCI</v>
      </c>
      <c r="H63" s="55">
        <f>IFERROR(VLOOKUP(C63,SRA!B:T,18,0),"")</f>
        <v>1811.32</v>
      </c>
      <c r="I63" s="55">
        <f>IFERROR(VLOOKUP(C63,SRA!B:T,19,0),"")</f>
        <v>7245.23</v>
      </c>
      <c r="J63" s="56">
        <f>IFERROR(VLOOKUP(C63,NOVEMBRO!B:F,3,0),"0,00")</f>
        <v>9056.5499999999993</v>
      </c>
      <c r="K63" s="55">
        <f t="shared" si="0"/>
        <v>2756.5399999999991</v>
      </c>
      <c r="L63" s="56">
        <f>IFERROR(VLOOKUP(C63,NOVEMBRO!B:H,7,0),"0,00")</f>
        <v>6300.01</v>
      </c>
      <c r="M63" s="16"/>
      <c r="N63" s="13"/>
      <c r="O63" s="13"/>
      <c r="P63" s="13"/>
    </row>
    <row r="64" spans="2:16" s="23" customFormat="1">
      <c r="B64" s="12">
        <f t="shared" si="1"/>
        <v>56</v>
      </c>
      <c r="C64" s="31">
        <v>3425</v>
      </c>
      <c r="D64" s="18" t="str">
        <f>IFERROR(VLOOKUP(C64,SRA!B:C,2,0),"")</f>
        <v>ISMAR HENRIQUE RAMOS BARBOSA</v>
      </c>
      <c r="E64" s="12" t="str">
        <f>IFERROR(VLOOKUP(C64,SRA!B:T,8,0),"")</f>
        <v>COM</v>
      </c>
      <c r="F64" s="12" t="s">
        <v>434</v>
      </c>
      <c r="G64" s="12" t="str">
        <f>IFERROR(VLOOKUP(C64,SRA!B:T,5,0),"")</f>
        <v>COORD ENG PROJ OBR</v>
      </c>
      <c r="H64" s="55">
        <f>IFERROR(VLOOKUP(C64,SRA!B:T,18,0),"")</f>
        <v>1664.45</v>
      </c>
      <c r="I64" s="55">
        <f>IFERROR(VLOOKUP(C64,SRA!B:T,19,0),"")</f>
        <v>6657.79</v>
      </c>
      <c r="J64" s="56">
        <f>IFERROR(VLOOKUP(C64,NOVEMBRO!B:F,3,0),"0,00")</f>
        <v>8322.25</v>
      </c>
      <c r="K64" s="55">
        <f t="shared" si="0"/>
        <v>2054.63</v>
      </c>
      <c r="L64" s="56">
        <f>IFERROR(VLOOKUP(C64,NOVEMBRO!B:H,7,0),"0,00")</f>
        <v>6267.62</v>
      </c>
      <c r="M64" s="16"/>
      <c r="N64" s="13"/>
      <c r="O64" s="13"/>
      <c r="P64" s="13"/>
    </row>
    <row r="65" spans="2:15" s="23" customFormat="1">
      <c r="B65" s="12">
        <f t="shared" si="1"/>
        <v>57</v>
      </c>
      <c r="C65" s="33">
        <v>3426</v>
      </c>
      <c r="D65" s="18" t="str">
        <f>IFERROR(VLOOKUP(C65,SRA!B:C,2,0),"")</f>
        <v>UDO DE MELO AMAZONAS</v>
      </c>
      <c r="E65" s="12" t="str">
        <f>IFERROR(VLOOKUP(C65,SRA!B:T,8,0),"")</f>
        <v>COM</v>
      </c>
      <c r="F65" s="12" t="s">
        <v>434</v>
      </c>
      <c r="G65" s="12" t="str">
        <f>IFERROR(VLOOKUP(C65,SRA!B:T,5,0),"")</f>
        <v>COORD.DE REC.HUM.</v>
      </c>
      <c r="H65" s="55">
        <f>IFERROR(VLOOKUP(C65,SRA!B:T,18,0),"")</f>
        <v>1664.45</v>
      </c>
      <c r="I65" s="55">
        <f>IFERROR(VLOOKUP(C65,SRA!B:T,19,0),"")</f>
        <v>6657.79</v>
      </c>
      <c r="J65" s="56">
        <f>IFERROR(VLOOKUP(C65,NOVEMBRO!B:F,3,0),"0,00")</f>
        <v>8322.24</v>
      </c>
      <c r="K65" s="55">
        <f t="shared" si="0"/>
        <v>2177.7700000000004</v>
      </c>
      <c r="L65" s="56">
        <f>IFERROR(VLOOKUP(C65,NOVEMBRO!B:H,7,0),"0,00")</f>
        <v>6144.4699999999993</v>
      </c>
      <c r="M65" s="29"/>
      <c r="O65" s="13"/>
    </row>
    <row r="66" spans="2:15" s="23" customFormat="1">
      <c r="B66" s="12">
        <f t="shared" si="1"/>
        <v>58</v>
      </c>
      <c r="C66" s="33">
        <v>3427</v>
      </c>
      <c r="D66" s="18" t="str">
        <f>IFERROR(VLOOKUP(C66,SRA!B:C,2,0),"")</f>
        <v>BIANCA DE CASTRO ALMEIDA</v>
      </c>
      <c r="E66" s="12" t="str">
        <f>IFERROR(VLOOKUP(C66,SRA!B:T,8,0),"")</f>
        <v>COM</v>
      </c>
      <c r="F66" s="12" t="s">
        <v>434</v>
      </c>
      <c r="G66" s="12" t="str">
        <f>IFERROR(VLOOKUP(C66,SRA!B:T,5,0),"")</f>
        <v>COORD. FINANCEIRA</v>
      </c>
      <c r="H66" s="55">
        <f>IFERROR(VLOOKUP(C66,SRA!B:T,18,0),"")</f>
        <v>1664.45</v>
      </c>
      <c r="I66" s="55">
        <f>IFERROR(VLOOKUP(C66,SRA!B:T,19,0),"")</f>
        <v>6657.79</v>
      </c>
      <c r="J66" s="56">
        <f>IFERROR(VLOOKUP(C66,NOVEMBRO!B:F,3,0),"0,00")</f>
        <v>8322.24</v>
      </c>
      <c r="K66" s="55">
        <f t="shared" si="0"/>
        <v>3522.6899999999996</v>
      </c>
      <c r="L66" s="56">
        <f>IFERROR(VLOOKUP(C66,NOVEMBRO!B:H,7,0),"0,00")</f>
        <v>4799.55</v>
      </c>
      <c r="M66" s="29"/>
      <c r="O66" s="13"/>
    </row>
    <row r="67" spans="2:15" s="23" customFormat="1">
      <c r="B67" s="12">
        <f t="shared" si="1"/>
        <v>59</v>
      </c>
      <c r="C67" s="33">
        <v>3428</v>
      </c>
      <c r="D67" s="18" t="str">
        <f>IFERROR(VLOOKUP(C67,SRA!B:C,2,0),"")</f>
        <v>ISIS RUANA PARENTE GONCALVES</v>
      </c>
      <c r="E67" s="12" t="str">
        <f>IFERROR(VLOOKUP(C67,SRA!B:T,8,0),"")</f>
        <v>COM</v>
      </c>
      <c r="F67" s="12" t="s">
        <v>434</v>
      </c>
      <c r="G67" s="12" t="str">
        <f>IFERROR(VLOOKUP(C67,SRA!B:T,5,0),"")</f>
        <v>ASSESSOR DIRETORIA</v>
      </c>
      <c r="H67" s="55">
        <f>IFERROR(VLOOKUP(C67,SRA!B:T,18,0),"")</f>
        <v>979.03</v>
      </c>
      <c r="I67" s="55">
        <f>IFERROR(VLOOKUP(C67,SRA!B:T,19,0),"")</f>
        <v>3916.1</v>
      </c>
      <c r="J67" s="56">
        <f>IFERROR(VLOOKUP(C67,NOVEMBRO!B:F,3,0),"0,00")</f>
        <v>4895.13</v>
      </c>
      <c r="K67" s="55">
        <f t="shared" si="0"/>
        <v>1093.1400000000003</v>
      </c>
      <c r="L67" s="56">
        <f>IFERROR(VLOOKUP(C67,NOVEMBRO!B:H,7,0),"0,00")</f>
        <v>3801.99</v>
      </c>
      <c r="M67" s="29"/>
      <c r="O67" s="13"/>
    </row>
    <row r="68" spans="2:15" s="23" customFormat="1">
      <c r="B68" s="12">
        <f t="shared" si="1"/>
        <v>60</v>
      </c>
      <c r="C68" s="34">
        <v>3429</v>
      </c>
      <c r="D68" s="18" t="str">
        <f>IFERROR(VLOOKUP(C68,SRA!B:C,2,0),"")</f>
        <v>WASHINGTON LUIZ S DE L JUNIOR</v>
      </c>
      <c r="E68" s="12" t="str">
        <f>IFERROR(VLOOKUP(C68,SRA!B:T,8,0),"")</f>
        <v>COM</v>
      </c>
      <c r="F68" s="12" t="s">
        <v>434</v>
      </c>
      <c r="G68" s="12" t="str">
        <f>IFERROR(VLOOKUP(C68,SRA!B:T,5,0),"")</f>
        <v>COORD DE MANUTENCAO</v>
      </c>
      <c r="H68" s="55">
        <f>IFERROR(VLOOKUP(C68,SRA!B:T,18,0),"")</f>
        <v>1664.45</v>
      </c>
      <c r="I68" s="55">
        <f>IFERROR(VLOOKUP(C68,SRA!B:T,19,0),"")</f>
        <v>6657.79</v>
      </c>
      <c r="J68" s="56">
        <f>IFERROR(VLOOKUP(C68,NOVEMBRO!B:F,3,0),"0,00")</f>
        <v>8729.2900000000009</v>
      </c>
      <c r="K68" s="55">
        <f t="shared" si="0"/>
        <v>2430.9500000000007</v>
      </c>
      <c r="L68" s="56">
        <f>IFERROR(VLOOKUP(C68,NOVEMBRO!B:H,7,0),"0,00")</f>
        <v>6298.34</v>
      </c>
      <c r="M68" s="29"/>
      <c r="O68" s="13"/>
    </row>
    <row r="69" spans="2:15" s="23" customFormat="1">
      <c r="B69" s="12">
        <f t="shared" si="1"/>
        <v>61</v>
      </c>
      <c r="C69" s="34">
        <v>3430</v>
      </c>
      <c r="D69" s="18" t="str">
        <f>IFERROR(VLOOKUP(C69,SRA!B:C,2,0),"")</f>
        <v>TATIANA NOGUEIRA SANTOS</v>
      </c>
      <c r="E69" s="12" t="str">
        <f>IFERROR(VLOOKUP(C69,SRA!B:T,8,0),"")</f>
        <v>COM</v>
      </c>
      <c r="F69" s="12" t="s">
        <v>434</v>
      </c>
      <c r="G69" s="12" t="str">
        <f>IFERROR(VLOOKUP(C69,SRA!B:T,5,0),"")</f>
        <v>GESTOR DE DESENV.</v>
      </c>
      <c r="H69" s="55">
        <f>IFERROR(VLOOKUP(C69,SRA!B:T,18,0),"")</f>
        <v>881.12</v>
      </c>
      <c r="I69" s="55">
        <f>IFERROR(VLOOKUP(C69,SRA!B:T,19,0),"")</f>
        <v>3524.49</v>
      </c>
      <c r="J69" s="56">
        <f>IFERROR(VLOOKUP(C69,NOVEMBRO!B:F,3,0),"0,00")</f>
        <v>4405.6099999999997</v>
      </c>
      <c r="K69" s="55">
        <f t="shared" si="0"/>
        <v>640.10999999999967</v>
      </c>
      <c r="L69" s="56">
        <f>IFERROR(VLOOKUP(C69,NOVEMBRO!B:H,7,0),"0,00")</f>
        <v>3765.5</v>
      </c>
      <c r="M69" s="29"/>
      <c r="O69" s="13"/>
    </row>
    <row r="70" spans="2:15" s="23" customFormat="1">
      <c r="B70" s="12">
        <f t="shared" si="1"/>
        <v>62</v>
      </c>
      <c r="C70" s="34">
        <v>3431</v>
      </c>
      <c r="D70" s="18" t="str">
        <f>IFERROR(VLOOKUP(C70,SRA!B:C,2,0),"")</f>
        <v>SAMIA RAFAELA B CAVALCANTE</v>
      </c>
      <c r="E70" s="12" t="str">
        <f>IFERROR(VLOOKUP(C70,SRA!B:T,8,0),"")</f>
        <v>COM</v>
      </c>
      <c r="F70" s="12" t="s">
        <v>434</v>
      </c>
      <c r="G70" s="12" t="str">
        <f>IFERROR(VLOOKUP(C70,SRA!B:T,5,0),"")</f>
        <v>GESTOR DE APOIO TEC.</v>
      </c>
      <c r="H70" s="55">
        <f>IFERROR(VLOOKUP(C70,SRA!B:T,18,0),"")</f>
        <v>293.70999999999998</v>
      </c>
      <c r="I70" s="55">
        <f>IFERROR(VLOOKUP(C70,SRA!B:T,19,0),"")</f>
        <v>2974.8199999999997</v>
      </c>
      <c r="J70" s="56">
        <f>IFERROR(VLOOKUP(C70,NOVEMBRO!B:F,3,0),"0,00")</f>
        <v>3268.53</v>
      </c>
      <c r="K70" s="55">
        <f t="shared" si="0"/>
        <v>339.30999999999995</v>
      </c>
      <c r="L70" s="56">
        <f>IFERROR(VLOOKUP(C70,NOVEMBRO!B:H,7,0),"0,00")</f>
        <v>2929.2200000000003</v>
      </c>
      <c r="M70" s="29"/>
      <c r="O70" s="13"/>
    </row>
    <row r="71" spans="2:15" s="23" customFormat="1">
      <c r="B71" s="12">
        <f t="shared" si="1"/>
        <v>63</v>
      </c>
      <c r="C71" s="34">
        <v>3432</v>
      </c>
      <c r="D71" s="18" t="str">
        <f>IFERROR(VLOOKUP(C71,SRA!B:C,2,0),"")</f>
        <v>EVELYN TAYRINE S DE OLIVEIRA</v>
      </c>
      <c r="E71" s="12" t="str">
        <f>IFERROR(VLOOKUP(C71,SRA!B:T,8,0),"")</f>
        <v>COM</v>
      </c>
      <c r="F71" s="12" t="s">
        <v>434</v>
      </c>
      <c r="G71" s="12" t="str">
        <f>IFERROR(VLOOKUP(C71,SRA!B:T,5,0),"")</f>
        <v>SECRETARIA</v>
      </c>
      <c r="H71" s="55">
        <f>IFERROR(VLOOKUP(C71,SRA!B:T,18,0),"")</f>
        <v>391.6</v>
      </c>
      <c r="I71" s="55">
        <f>IFERROR(VLOOKUP(C71,SRA!B:T,19,0),"")</f>
        <v>1566.44</v>
      </c>
      <c r="J71" s="56">
        <f>IFERROR(VLOOKUP(C71,NOVEMBRO!B:F,3,0),"0,00")</f>
        <v>1958.04</v>
      </c>
      <c r="K71" s="55">
        <f t="shared" si="0"/>
        <v>459.88000000000011</v>
      </c>
      <c r="L71" s="56">
        <f>IFERROR(VLOOKUP(C71,NOVEMBRO!B:H,7,0),"0,00")</f>
        <v>1498.1599999999999</v>
      </c>
      <c r="M71" s="29"/>
      <c r="O71" s="13"/>
    </row>
    <row r="72" spans="2:15" s="23" customFormat="1">
      <c r="B72" s="12">
        <f t="shared" si="1"/>
        <v>64</v>
      </c>
      <c r="C72" s="34">
        <v>3433</v>
      </c>
      <c r="D72" s="18" t="str">
        <f>IFERROR(VLOOKUP(C72,SRA!B:C,2,0),"")</f>
        <v>BRENDAH NICHOLLY A MACIEL FRAZ</v>
      </c>
      <c r="E72" s="12" t="str">
        <f>IFERROR(VLOOKUP(C72,SRA!B:T,8,0),"")</f>
        <v>COM</v>
      </c>
      <c r="F72" s="12" t="s">
        <v>434</v>
      </c>
      <c r="G72" s="12" t="str">
        <f>IFERROR(VLOOKUP(C72,SRA!B:T,5,0),"")</f>
        <v>GESTOR DE DESENV.</v>
      </c>
      <c r="H72" s="55">
        <f>IFERROR(VLOOKUP(C72,SRA!B:T,18,0),"")</f>
        <v>881.12</v>
      </c>
      <c r="I72" s="55">
        <f>IFERROR(VLOOKUP(C72,SRA!B:T,19,0),"")</f>
        <v>3524.49</v>
      </c>
      <c r="J72" s="56">
        <f>IFERROR(VLOOKUP(C72,NOVEMBRO!B:F,3,0),"0,00")</f>
        <v>4405.6099999999997</v>
      </c>
      <c r="K72" s="55">
        <f t="shared" ref="K72:K82" si="2">J72-L72</f>
        <v>644.60999999999967</v>
      </c>
      <c r="L72" s="56">
        <f>IFERROR(VLOOKUP(C72,NOVEMBRO!B:H,7,0),"0,00")</f>
        <v>3761</v>
      </c>
      <c r="M72" s="29"/>
      <c r="O72" s="13"/>
    </row>
    <row r="73" spans="2:15" s="23" customFormat="1">
      <c r="B73" s="12">
        <f t="shared" si="1"/>
        <v>65</v>
      </c>
      <c r="C73" s="34">
        <v>3434</v>
      </c>
      <c r="D73" s="18" t="str">
        <f>IFERROR(VLOOKUP(C73,SRA!B:C,2,0),"")</f>
        <v>DANIEL PEREIRA DA SILVA</v>
      </c>
      <c r="E73" s="12" t="str">
        <f>IFERROR(VLOOKUP(C73,SRA!B:T,8,0),"")</f>
        <v>COM</v>
      </c>
      <c r="F73" s="12" t="s">
        <v>434</v>
      </c>
      <c r="G73" s="12" t="str">
        <f>IFERROR(VLOOKUP(C73,SRA!B:T,5,0),"")</f>
        <v>COORD. DE VENDAS</v>
      </c>
      <c r="H73" s="55">
        <f>IFERROR(VLOOKUP(C73,SRA!B:T,18,0),"")</f>
        <v>1664.45</v>
      </c>
      <c r="I73" s="55">
        <f>IFERROR(VLOOKUP(C73,SRA!B:T,19,0),"")</f>
        <v>6657.79</v>
      </c>
      <c r="J73" s="56">
        <f>IFERROR(VLOOKUP(C73,NOVEMBRO!B:F,3,0),"0,00")</f>
        <v>8322.24</v>
      </c>
      <c r="K73" s="55">
        <f t="shared" si="2"/>
        <v>2068.0200000000004</v>
      </c>
      <c r="L73" s="56">
        <f>IFERROR(VLOOKUP(C73,NOVEMBRO!B:H,7,0),"0,00")</f>
        <v>6254.2199999999993</v>
      </c>
      <c r="M73" s="29"/>
      <c r="O73" s="13"/>
    </row>
    <row r="74" spans="2:15" s="23" customFormat="1">
      <c r="B74" s="12">
        <f t="shared" si="1"/>
        <v>66</v>
      </c>
      <c r="C74" s="34">
        <v>3436</v>
      </c>
      <c r="D74" s="18" t="str">
        <f>IFERROR(VLOOKUP(C74,SRA!B:C,2,0),"")</f>
        <v>FABIO RICARDO SILVA</v>
      </c>
      <c r="E74" s="12" t="str">
        <f>IFERROR(VLOOKUP(C74,SRA!B:T,8,0),"")</f>
        <v>COM</v>
      </c>
      <c r="F74" s="12" t="s">
        <v>434</v>
      </c>
      <c r="G74" s="12" t="str">
        <f>IFERROR(VLOOKUP(C74,SRA!B:T,5,0),"")</f>
        <v>COORD. GOVER. CORP.</v>
      </c>
      <c r="H74" s="55">
        <f>IFERROR(VLOOKUP(C74,SRA!B:T,18,0),"")</f>
        <v>1664.45</v>
      </c>
      <c r="I74" s="55">
        <f>IFERROR(VLOOKUP(C74,SRA!B:T,19,0),"")</f>
        <v>6657.79</v>
      </c>
      <c r="J74" s="56">
        <f>IFERROR(VLOOKUP(C74,NOVEMBRO!B:F,3,0),"0,00")</f>
        <v>8729.2900000000009</v>
      </c>
      <c r="K74" s="55">
        <f t="shared" si="2"/>
        <v>2166.5700000000015</v>
      </c>
      <c r="L74" s="56">
        <f>IFERROR(VLOOKUP(C74,NOVEMBRO!B:H,7,0),"0,00")</f>
        <v>6562.7199999999993</v>
      </c>
      <c r="M74" s="29"/>
      <c r="O74" s="13"/>
    </row>
    <row r="75" spans="2:15" s="23" customFormat="1">
      <c r="B75" s="12">
        <f t="shared" ref="B75:B138" si="3">B74+1</f>
        <v>67</v>
      </c>
      <c r="C75" s="34">
        <v>3437</v>
      </c>
      <c r="D75" s="18" t="str">
        <f>IFERROR(VLOOKUP(C75,SRA!B:C,2,0),"")</f>
        <v>MARIA SONIA C DE VASCONCELOS</v>
      </c>
      <c r="E75" s="12" t="str">
        <f>IFERROR(VLOOKUP(C75,SRA!B:T,8,0),"")</f>
        <v>COM</v>
      </c>
      <c r="F75" s="12" t="s">
        <v>434</v>
      </c>
      <c r="G75" s="12" t="str">
        <f>IFERROR(VLOOKUP(C75,SRA!B:T,5,0),"")</f>
        <v>COORD. DE ADM.</v>
      </c>
      <c r="H75" s="55">
        <f>IFERROR(VLOOKUP(C75,SRA!B:T,18,0),"")</f>
        <v>1664.45</v>
      </c>
      <c r="I75" s="55">
        <f>IFERROR(VLOOKUP(C75,SRA!B:T,19,0),"")</f>
        <v>6657.79</v>
      </c>
      <c r="J75" s="56">
        <f>IFERROR(VLOOKUP(C75,NOVEMBRO!B:F,3,0),"0,00")</f>
        <v>8322.24</v>
      </c>
      <c r="K75" s="55">
        <f t="shared" si="2"/>
        <v>2054.6299999999992</v>
      </c>
      <c r="L75" s="56">
        <f>IFERROR(VLOOKUP(C75,NOVEMBRO!B:H,7,0),"0,00")</f>
        <v>6267.6100000000006</v>
      </c>
      <c r="M75" s="29"/>
      <c r="O75" s="13"/>
    </row>
    <row r="76" spans="2:15" s="23" customFormat="1">
      <c r="B76" s="12">
        <f t="shared" si="3"/>
        <v>68</v>
      </c>
      <c r="C76" s="139">
        <v>3438</v>
      </c>
      <c r="D76" s="18" t="str">
        <f>IFERROR(VLOOKUP(C76,SRA!B:C,2,0),"")</f>
        <v>DANRLEY DE F BRAYNER METODIO</v>
      </c>
      <c r="E76" s="12" t="str">
        <f>IFERROR(VLOOKUP(C76,SRA!B:T,8,0),"")</f>
        <v>COM</v>
      </c>
      <c r="F76" s="12" t="s">
        <v>588</v>
      </c>
      <c r="G76" s="12" t="str">
        <f>IFERROR(VLOOKUP(C76,SRA!B:T,5,0),"")</f>
        <v>GESTOR DE APOIO ADM.</v>
      </c>
      <c r="H76" s="55">
        <f>IFERROR(VLOOKUP(C76,SRA!B:T,18,0),"")</f>
        <v>293.70999999999998</v>
      </c>
      <c r="I76" s="55">
        <f>IFERROR(VLOOKUP(C76,SRA!B:T,19,0),"")</f>
        <v>1174.82</v>
      </c>
      <c r="J76" s="56">
        <v>1762.25</v>
      </c>
      <c r="K76" s="55">
        <f t="shared" si="2"/>
        <v>564.74</v>
      </c>
      <c r="L76" s="56">
        <v>1197.51</v>
      </c>
      <c r="M76" s="29"/>
      <c r="O76" s="13"/>
    </row>
    <row r="77" spans="2:15" s="23" customFormat="1">
      <c r="B77" s="12">
        <f t="shared" si="3"/>
        <v>69</v>
      </c>
      <c r="C77" s="34">
        <v>3439</v>
      </c>
      <c r="D77" s="18" t="str">
        <f>IFERROR(VLOOKUP(C77,SRA!B:C,2,0),"")</f>
        <v>EVELINE ALMEIDA O DOS SANTOS</v>
      </c>
      <c r="E77" s="12" t="str">
        <f>IFERROR(VLOOKUP(C77,SRA!B:T,8,0),"")</f>
        <v>COM</v>
      </c>
      <c r="F77" s="12" t="s">
        <v>434</v>
      </c>
      <c r="G77" s="12" t="str">
        <f>IFERROR(VLOOKUP(C77,SRA!B:T,5,0),"")</f>
        <v>SUCOM-SUPERINT.COMER</v>
      </c>
      <c r="H77" s="55">
        <f>IFERROR(VLOOKUP(C77,SRA!B:T,18,0),"")</f>
        <v>1811.32</v>
      </c>
      <c r="I77" s="55">
        <f>IFERROR(VLOOKUP(C77,SRA!B:T,19,0),"")</f>
        <v>7245.23</v>
      </c>
      <c r="J77" s="56">
        <f>IFERROR(VLOOKUP(C77,NOVEMBRO!B:F,3,0),"0,00")</f>
        <v>9056.5499999999993</v>
      </c>
      <c r="K77" s="55">
        <f t="shared" si="2"/>
        <v>4123.3799999999992</v>
      </c>
      <c r="L77" s="56">
        <f>IFERROR(VLOOKUP(C77,NOVEMBRO!B:H,7,0),"0,00")</f>
        <v>4933.17</v>
      </c>
      <c r="M77" s="29"/>
      <c r="O77" s="13"/>
    </row>
    <row r="78" spans="2:15" s="23" customFormat="1">
      <c r="B78" s="12">
        <f t="shared" si="3"/>
        <v>70</v>
      </c>
      <c r="C78" s="34">
        <v>3440</v>
      </c>
      <c r="D78" s="18" t="str">
        <f>IFERROR(VLOOKUP(C78,SRA!B:C,2,0),"")</f>
        <v>KELBY DE MENEZES LAFAYETTE</v>
      </c>
      <c r="E78" s="12" t="str">
        <f>IFERROR(VLOOKUP(C78,SRA!B:T,8,0),"")</f>
        <v>COM</v>
      </c>
      <c r="F78" s="12" t="s">
        <v>434</v>
      </c>
      <c r="G78" s="12" t="str">
        <f>IFERROR(VLOOKUP(C78,SRA!B:T,5,0),"")</f>
        <v>SUPERINTENDENTE ADM.</v>
      </c>
      <c r="H78" s="55">
        <f>IFERROR(VLOOKUP(C78,SRA!B:T,18,0),"")</f>
        <v>1811.32</v>
      </c>
      <c r="I78" s="55">
        <f>IFERROR(VLOOKUP(C78,SRA!B:T,19,0),"")</f>
        <v>7245.23</v>
      </c>
      <c r="J78" s="56">
        <f>IFERROR(VLOOKUP(C78,NOVEMBRO!B:F,3,0),"0,00")</f>
        <v>9056.5499999999993</v>
      </c>
      <c r="K78" s="55">
        <f t="shared" si="2"/>
        <v>2256.5599999999995</v>
      </c>
      <c r="L78" s="56">
        <f>IFERROR(VLOOKUP(C78,NOVEMBRO!B:H,7,0),"0,00")</f>
        <v>6799.99</v>
      </c>
      <c r="M78" s="29"/>
      <c r="O78" s="13"/>
    </row>
    <row r="79" spans="2:15" s="23" customFormat="1">
      <c r="B79" s="12">
        <f t="shared" si="3"/>
        <v>71</v>
      </c>
      <c r="C79" s="50">
        <v>3441</v>
      </c>
      <c r="D79" s="18" t="str">
        <f>IFERROR(VLOOKUP(C79,SRA!B:C,2,0),"")</f>
        <v>ELISON CARLOS FERREIRA SILVA</v>
      </c>
      <c r="E79" s="12" t="str">
        <f>IFERROR(VLOOKUP(C79,SRA!B:T,8,0),"")</f>
        <v>COM</v>
      </c>
      <c r="F79" s="12" t="s">
        <v>434</v>
      </c>
      <c r="G79" s="12" t="str">
        <f>IFERROR(VLOOKUP(C79,SRA!B:T,5,0),"")</f>
        <v>ASSESSOR DIRETORIA</v>
      </c>
      <c r="H79" s="55">
        <f>IFERROR(VLOOKUP(C79,SRA!B:T,18,0),"")</f>
        <v>979.03</v>
      </c>
      <c r="I79" s="55">
        <f>IFERROR(VLOOKUP(C79,SRA!B:T,19,0),"")</f>
        <v>3916.1</v>
      </c>
      <c r="J79" s="56">
        <f>IFERROR(VLOOKUP(C79,NOVEMBRO!B:F,3,0),"0,00")</f>
        <v>5302.18</v>
      </c>
      <c r="K79" s="55">
        <f t="shared" si="2"/>
        <v>914</v>
      </c>
      <c r="L79" s="56">
        <f>IFERROR(VLOOKUP(C79,NOVEMBRO!B:H,7,0),"0,00")</f>
        <v>4388.18</v>
      </c>
      <c r="M79" s="29"/>
    </row>
    <row r="80" spans="2:15" s="23" customFormat="1">
      <c r="B80" s="12">
        <f t="shared" si="3"/>
        <v>72</v>
      </c>
      <c r="C80" s="57">
        <v>3443</v>
      </c>
      <c r="D80" s="18" t="str">
        <f>IFERROR(VLOOKUP(C80,SRA!B:C,2,0),"")</f>
        <v>CAIO HENRIQUE SOUZA FERREIRA</v>
      </c>
      <c r="E80" s="12" t="str">
        <f>IFERROR(VLOOKUP(C80,SRA!B:T,8,0),"")</f>
        <v>COM</v>
      </c>
      <c r="F80" s="12" t="s">
        <v>434</v>
      </c>
      <c r="G80" s="12" t="str">
        <f>IFERROR(VLOOKUP(C80,SRA!B:T,5,0),"")</f>
        <v>GESTOR DE DESENV.</v>
      </c>
      <c r="H80" s="55">
        <f>IFERROR(VLOOKUP(C80,SRA!B:T,18,0),"")</f>
        <v>881.12</v>
      </c>
      <c r="I80" s="55">
        <f>IFERROR(VLOOKUP(C80,SRA!B:T,19,0),"")</f>
        <v>3524.49</v>
      </c>
      <c r="J80" s="56">
        <f>IFERROR(VLOOKUP(C80,NOVEMBRO!B:F,3,0),"0,00")</f>
        <v>4797.1400000000003</v>
      </c>
      <c r="K80" s="55">
        <f t="shared" si="2"/>
        <v>1072.0600000000004</v>
      </c>
      <c r="L80" s="56">
        <f>IFERROR(VLOOKUP(C80,NOVEMBRO!B:H,7,0),"0,00")</f>
        <v>3725.08</v>
      </c>
      <c r="M80" s="29"/>
    </row>
    <row r="81" spans="2:15" s="23" customFormat="1">
      <c r="B81" s="12">
        <f t="shared" si="3"/>
        <v>73</v>
      </c>
      <c r="C81" s="57">
        <v>3445</v>
      </c>
      <c r="D81" s="18" t="str">
        <f>IFERROR(VLOOKUP(C81,SRA!B:C,2,0),"")</f>
        <v>MARIA SOCORRO MARQUES NUNES</v>
      </c>
      <c r="E81" s="12" t="str">
        <f>IFERROR(VLOOKUP(C81,SRA!B:T,8,0),"")</f>
        <v>COM</v>
      </c>
      <c r="F81" s="12" t="s">
        <v>434</v>
      </c>
      <c r="G81" s="12" t="str">
        <f>IFERROR(VLOOKUP(C81,SRA!B:T,5,0),"")</f>
        <v>COORD. RESP. SOCIAL</v>
      </c>
      <c r="H81" s="55">
        <f>IFERROR(VLOOKUP(C81,SRA!B:T,18,0),"")</f>
        <v>1664.45</v>
      </c>
      <c r="I81" s="55">
        <f>IFERROR(VLOOKUP(C81,SRA!B:T,19,0),"")</f>
        <v>6657.79</v>
      </c>
      <c r="J81" s="56">
        <f>IFERROR(VLOOKUP(C81,NOVEMBRO!B:F,3,0),"0,00")</f>
        <v>8322.24</v>
      </c>
      <c r="K81" s="55">
        <f t="shared" si="2"/>
        <v>2052.6299999999992</v>
      </c>
      <c r="L81" s="56">
        <f>IFERROR(VLOOKUP(C81,NOVEMBRO!B:H,7,0),"0,00")</f>
        <v>6269.6100000000006</v>
      </c>
      <c r="M81" s="29"/>
    </row>
    <row r="82" spans="2:15" s="23" customFormat="1">
      <c r="B82" s="12">
        <f t="shared" si="3"/>
        <v>74</v>
      </c>
      <c r="C82" s="57">
        <v>3446</v>
      </c>
      <c r="D82" s="18" t="str">
        <f>IFERROR(VLOOKUP(C82,SRA!B:C,2,0),"")</f>
        <v>JOAO BOSCO GONCALVES DA SILVA</v>
      </c>
      <c r="E82" s="12" t="str">
        <f>IFERROR(VLOOKUP(C82,SRA!B:T,8,0),"")</f>
        <v>COM</v>
      </c>
      <c r="F82" s="12" t="s">
        <v>434</v>
      </c>
      <c r="G82" s="12" t="str">
        <f>IFERROR(VLOOKUP(C82,SRA!B:T,5,0),"")</f>
        <v>COOR.FARM.POPULARES</v>
      </c>
      <c r="H82" s="55">
        <f>IFERROR(VLOOKUP(C82,SRA!B:T,18,0),"")</f>
        <v>1664.45</v>
      </c>
      <c r="I82" s="55">
        <f>IFERROR(VLOOKUP(C82,SRA!B:T,19,0),"")</f>
        <v>6657.79</v>
      </c>
      <c r="J82" s="56">
        <f>IFERROR(VLOOKUP(C82,NOVEMBRO!B:F,3,0),"0,00")</f>
        <v>6935.2</v>
      </c>
      <c r="K82" s="55">
        <f t="shared" si="2"/>
        <v>1583.7399999999998</v>
      </c>
      <c r="L82" s="56">
        <f>IFERROR(VLOOKUP(C82,NOVEMBRO!B:H,7,0),"0,00")</f>
        <v>5351.46</v>
      </c>
      <c r="M82" s="29"/>
    </row>
    <row r="83" spans="2:15" s="23" customFormat="1">
      <c r="B83" s="12">
        <f t="shared" si="3"/>
        <v>75</v>
      </c>
      <c r="C83" s="24">
        <v>7001</v>
      </c>
      <c r="D83" s="18" t="str">
        <f>IFERROR(VLOOKUP(C83,SRA!B:C,2,0),"")</f>
        <v>VICTOR ALEXANDER A VIEIRA</v>
      </c>
      <c r="E83" s="12" t="str">
        <f>IFERROR(VLOOKUP(C83,SRA!B:T,8,0),"")</f>
        <v>EXQ</v>
      </c>
      <c r="F83" s="12" t="s">
        <v>434</v>
      </c>
      <c r="G83" s="12" t="str">
        <f>IFERROR(VLOOKUP(C83,SRA!B:T,5,0),"")</f>
        <v>ENG CIVIL</v>
      </c>
      <c r="H83" s="55">
        <f>IFERROR(VLOOKUP(C83,SRA!B:T,18,0),"")</f>
        <v>0</v>
      </c>
      <c r="I83" s="55">
        <f>IFERROR(VLOOKUP(C83,SRA!B:T,19,0),"")</f>
        <v>0</v>
      </c>
      <c r="J83" s="56" t="str">
        <f>IFERROR(VLOOKUP(C83,NOVEMBRO!B:F,3,0),"0,00")</f>
        <v>0,00</v>
      </c>
      <c r="K83" s="55">
        <f>J83-L83</f>
        <v>0</v>
      </c>
      <c r="L83" s="56" t="str">
        <f>IFERROR(VLOOKUP(C83,NOVEMBRO!B:H,7,0),"0,00")</f>
        <v>0,00</v>
      </c>
      <c r="M83" s="29"/>
    </row>
    <row r="84" spans="2:15" s="23" customFormat="1">
      <c r="B84" s="12">
        <f t="shared" si="3"/>
        <v>76</v>
      </c>
      <c r="C84" s="24">
        <v>7002</v>
      </c>
      <c r="D84" s="18" t="str">
        <f>IFERROR(VLOOKUP(C84,SRA!B:C,2,0),"")</f>
        <v>ANTONIO LUIZ DOLIVEIRA AZEVEDO</v>
      </c>
      <c r="E84" s="12" t="str">
        <f>IFERROR(VLOOKUP(C84,SRA!B:T,8,0),"")</f>
        <v>EXQ</v>
      </c>
      <c r="F84" s="12" t="s">
        <v>434</v>
      </c>
      <c r="G84" s="12" t="str">
        <f>IFERROR(VLOOKUP(C84,SRA!B:T,5,0),"")</f>
        <v>DIRETOR D ENGENHARIA</v>
      </c>
      <c r="H84" s="55">
        <f>IFERROR(VLOOKUP(C84,SRA!B:T,18,0),"")</f>
        <v>0</v>
      </c>
      <c r="I84" s="55">
        <f>IFERROR(VLOOKUP(C84,SRA!B:T,19,0),"")</f>
        <v>16784.88</v>
      </c>
      <c r="J84" s="56">
        <f>IFERROR(VLOOKUP(C84,NOVEMBRO!B:F,3,0),"0,00")</f>
        <v>16784.88</v>
      </c>
      <c r="K84" s="55">
        <f>J84-L84</f>
        <v>3566.5200000000004</v>
      </c>
      <c r="L84" s="56">
        <f>IFERROR(VLOOKUP(C84,NOVEMBRO!B:H,7,0),"0,00")</f>
        <v>13218.36</v>
      </c>
      <c r="M84" s="16"/>
      <c r="N84" s="13"/>
      <c r="O84" s="13"/>
    </row>
    <row r="85" spans="2:15" s="23" customFormat="1">
      <c r="B85" s="12">
        <f t="shared" si="3"/>
        <v>77</v>
      </c>
      <c r="C85" s="17">
        <v>200</v>
      </c>
      <c r="D85" s="18" t="str">
        <f>IFERROR(VLOOKUP(C85,SRA!B:C,2,0),"")</f>
        <v>MARIA DO CARMO DE SOUSA</v>
      </c>
      <c r="E85" s="12" t="str">
        <f>IFERROR(VLOOKUP(C85,SRA!B:T,8,0),"")</f>
        <v>CLT</v>
      </c>
      <c r="F85" s="12" t="s">
        <v>434</v>
      </c>
      <c r="G85" s="12" t="str">
        <f>IFERROR(VLOOKUP(C85,SRA!B:T,5,0),"")</f>
        <v>OP. DE PROD. IND.</v>
      </c>
      <c r="H85" s="55">
        <f>IFERROR(VLOOKUP(C85,SRA!B:T,18,0),"")</f>
        <v>5220.6000000000004</v>
      </c>
      <c r="I85" s="55">
        <f>IFERROR(VLOOKUP(C85,SRA!B:T,19,0),"")</f>
        <v>0</v>
      </c>
      <c r="J85" s="56">
        <f>IFERROR(VLOOKUP(C85,NOVEMBRO!B:F,3,0),"0,00")</f>
        <v>5895.03</v>
      </c>
      <c r="K85" s="55">
        <f>J85-L85</f>
        <v>1767.2699999999995</v>
      </c>
      <c r="L85" s="56">
        <f>IFERROR(VLOOKUP(C85,NOVEMBRO!B:H,7,0),"0,00")</f>
        <v>4127.76</v>
      </c>
      <c r="M85" s="16"/>
      <c r="N85" s="13"/>
      <c r="O85" s="13"/>
    </row>
    <row r="86" spans="2:15" s="13" customFormat="1">
      <c r="B86" s="12">
        <f t="shared" si="3"/>
        <v>78</v>
      </c>
      <c r="C86" s="17">
        <v>397</v>
      </c>
      <c r="D86" s="18" t="str">
        <f>IFERROR(VLOOKUP(C86,SRA!B:C,2,0),"")</f>
        <v>MARIA AMARA MEDEIROS</v>
      </c>
      <c r="E86" s="12" t="str">
        <f>IFERROR(VLOOKUP(C86,SRA!B:T,8,0),"")</f>
        <v>CLT</v>
      </c>
      <c r="F86" s="12" t="s">
        <v>434</v>
      </c>
      <c r="G86" s="12" t="str">
        <f>IFERROR(VLOOKUP(C86,SRA!B:T,5,0),"")</f>
        <v>TEC. EM ADM. E FIN.</v>
      </c>
      <c r="H86" s="55">
        <f>IFERROR(VLOOKUP(C86,SRA!B:T,18,0),"")</f>
        <v>5434.34</v>
      </c>
      <c r="I86" s="55">
        <f>IFERROR(VLOOKUP(C86,SRA!B:T,19,0),"")</f>
        <v>0</v>
      </c>
      <c r="J86" s="56">
        <f>IFERROR(VLOOKUP(C86,NOVEMBRO!B:F,3,0),"0,00")</f>
        <v>6136.37</v>
      </c>
      <c r="K86" s="55">
        <f>J86-L86</f>
        <v>2334.71</v>
      </c>
      <c r="L86" s="56">
        <f>IFERROR(VLOOKUP(C86,NOVEMBRO!B:H,7,0),"0,00")</f>
        <v>3801.66</v>
      </c>
      <c r="M86" s="16" t="str">
        <f>IFERROR(VLOOKUP(C86,FÉRIAS!C:D,2,0),"")</f>
        <v/>
      </c>
      <c r="N86" s="13" t="str">
        <f>IFERROR(VLOOKUP(C86,AFASTADOS!B:C,2,0),"")</f>
        <v/>
      </c>
    </row>
    <row r="87" spans="2:15" s="13" customFormat="1">
      <c r="B87" s="12">
        <f t="shared" si="3"/>
        <v>79</v>
      </c>
      <c r="C87" s="17">
        <v>508</v>
      </c>
      <c r="D87" s="18" t="str">
        <f>IFERROR(VLOOKUP(C87,SRA!B:C,2,0),"")</f>
        <v>SANDRA EMIDIO PEREIRA</v>
      </c>
      <c r="E87" s="12" t="str">
        <f>IFERROR(VLOOKUP(C87,SRA!B:T,8,0),"")</f>
        <v>CLT</v>
      </c>
      <c r="F87" s="12" t="s">
        <v>434</v>
      </c>
      <c r="G87" s="12" t="str">
        <f>IFERROR(VLOOKUP(C87,SRA!B:T,5,0),"")</f>
        <v>TEC. EM ADM. E FIN.</v>
      </c>
      <c r="H87" s="55">
        <f>IFERROR(VLOOKUP(C87,SRA!B:T,18,0),"")</f>
        <v>5523.19</v>
      </c>
      <c r="I87" s="55">
        <f>IFERROR(VLOOKUP(C87,SRA!B:T,19,0),"")</f>
        <v>0</v>
      </c>
      <c r="J87" s="56">
        <f>IFERROR(VLOOKUP(C87,NOVEMBRO!B:F,3,0),"0,00")</f>
        <v>6236.71</v>
      </c>
      <c r="K87" s="55">
        <f>J87-L87</f>
        <v>2552.3200000000002</v>
      </c>
      <c r="L87" s="56">
        <f>IFERROR(VLOOKUP(C87,NOVEMBRO!B:H,7,0),"0,00")</f>
        <v>3684.39</v>
      </c>
      <c r="M87" s="16" t="str">
        <f>IFERROR(VLOOKUP(C87,FÉRIAS!C:D,2,0),"")</f>
        <v/>
      </c>
      <c r="N87" s="13" t="str">
        <f>IFERROR(VLOOKUP(C87,AFASTADOS!B:C,2,0),"")</f>
        <v/>
      </c>
    </row>
    <row r="88" spans="2:15" s="13" customFormat="1">
      <c r="B88" s="12">
        <f t="shared" si="3"/>
        <v>80</v>
      </c>
      <c r="C88" s="17">
        <v>510</v>
      </c>
      <c r="D88" s="18" t="str">
        <f>IFERROR(VLOOKUP(C88,SRA!B:C,2,0),"")</f>
        <v>FRANCISCO FERREIRA DE SOUSA</v>
      </c>
      <c r="E88" s="12" t="str">
        <f>IFERROR(VLOOKUP(C88,SRA!B:T,8,0),"")</f>
        <v>CLT</v>
      </c>
      <c r="F88" s="12" t="s">
        <v>434</v>
      </c>
      <c r="G88" s="12" t="str">
        <f>IFERROR(VLOOKUP(C88,SRA!B:T,5,0),"")</f>
        <v>TEC. EM ADM. E FIN.</v>
      </c>
      <c r="H88" s="55">
        <f>IFERROR(VLOOKUP(C88,SRA!B:T,18,0),"")</f>
        <v>4475.91</v>
      </c>
      <c r="I88" s="55">
        <f>IFERROR(VLOOKUP(C88,SRA!B:T,19,0),"")</f>
        <v>0</v>
      </c>
      <c r="J88" s="56">
        <f>IFERROR(VLOOKUP(C88,NOVEMBRO!B:F,3,0),"0,00")</f>
        <v>5118.72</v>
      </c>
      <c r="K88" s="55">
        <f>J88-L88</f>
        <v>1897.25</v>
      </c>
      <c r="L88" s="56">
        <f>IFERROR(VLOOKUP(C88,NOVEMBRO!B:H,7,0),"0,00")</f>
        <v>3221.4700000000003</v>
      </c>
      <c r="M88" s="16" t="str">
        <f>IFERROR(VLOOKUP(C88,FÉRIAS!C:D,2,0),"")</f>
        <v/>
      </c>
      <c r="N88" s="13" t="str">
        <f>IFERROR(VLOOKUP(C88,AFASTADOS!B:C,2,0),"")</f>
        <v/>
      </c>
    </row>
    <row r="89" spans="2:15" s="13" customFormat="1">
      <c r="B89" s="12">
        <f t="shared" si="3"/>
        <v>81</v>
      </c>
      <c r="C89" s="17">
        <v>542</v>
      </c>
      <c r="D89" s="18" t="str">
        <f>IFERROR(VLOOKUP(C89,SRA!B:C,2,0),"")</f>
        <v>ANA MARTA MARCELINO DA SILVA</v>
      </c>
      <c r="E89" s="12" t="str">
        <f>IFERROR(VLOOKUP(C89,SRA!B:T,8,0),"")</f>
        <v>CLT</v>
      </c>
      <c r="F89" s="12" t="s">
        <v>434</v>
      </c>
      <c r="G89" s="12" t="str">
        <f>IFERROR(VLOOKUP(C89,SRA!B:T,5,0),"")</f>
        <v>TEC.EM QUALIDADE IND</v>
      </c>
      <c r="H89" s="55">
        <f>IFERROR(VLOOKUP(C89,SRA!B:T,18,0),"")</f>
        <v>2152.9499999999998</v>
      </c>
      <c r="I89" s="55">
        <f>IFERROR(VLOOKUP(C89,SRA!B:T,19,0),"")</f>
        <v>0</v>
      </c>
      <c r="J89" s="56">
        <f>IFERROR(VLOOKUP(C89,NOVEMBRO!B:F,3,0),"0,00")</f>
        <v>3480.42</v>
      </c>
      <c r="K89" s="55">
        <f>J89-L89</f>
        <v>1119.69</v>
      </c>
      <c r="L89" s="56">
        <f>IFERROR(VLOOKUP(C89,NOVEMBRO!B:H,7,0),"0,00")</f>
        <v>2360.73</v>
      </c>
      <c r="M89" s="16" t="str">
        <f>IFERROR(VLOOKUP(C89,FÉRIAS!C:D,2,0),"")</f>
        <v/>
      </c>
      <c r="N89" s="13" t="str">
        <f>IFERROR(VLOOKUP(C89,AFASTADOS!B:C,2,0),"")</f>
        <v/>
      </c>
    </row>
    <row r="90" spans="2:15" s="13" customFormat="1">
      <c r="B90" s="12">
        <f t="shared" si="3"/>
        <v>82</v>
      </c>
      <c r="C90" s="17">
        <v>788</v>
      </c>
      <c r="D90" s="18" t="str">
        <f>IFERROR(VLOOKUP(C90,SRA!B:C,2,0),"")</f>
        <v>IVONEIDE FRANCISCA S ALMEIDA</v>
      </c>
      <c r="E90" s="12" t="str">
        <f>IFERROR(VLOOKUP(C90,SRA!B:T,8,0),"")</f>
        <v>CLT</v>
      </c>
      <c r="F90" s="12" t="s">
        <v>434</v>
      </c>
      <c r="G90" s="12" t="str">
        <f>IFERROR(VLOOKUP(C90,SRA!B:T,5,0),"")</f>
        <v>OP. DE PROD. IND.</v>
      </c>
      <c r="H90" s="55">
        <f>IFERROR(VLOOKUP(C90,SRA!B:T,18,0),"")</f>
        <v>3644.6800000000003</v>
      </c>
      <c r="I90" s="55">
        <f>IFERROR(VLOOKUP(C90,SRA!B:T,19,0),"")</f>
        <v>0</v>
      </c>
      <c r="J90" s="56">
        <f>IFERROR(VLOOKUP(C90,NOVEMBRO!B:F,3,0),"0,00")</f>
        <v>4118.9799999999996</v>
      </c>
      <c r="K90" s="55">
        <f>J90-L90</f>
        <v>1405.7899999999995</v>
      </c>
      <c r="L90" s="56">
        <f>IFERROR(VLOOKUP(C90,NOVEMBRO!B:H,7,0),"0,00")</f>
        <v>2713.19</v>
      </c>
      <c r="M90" s="16" t="str">
        <f>IFERROR(VLOOKUP(C90,FÉRIAS!C:D,2,0),"")</f>
        <v/>
      </c>
      <c r="N90" s="13" t="str">
        <f>IFERROR(VLOOKUP(C90,AFASTADOS!B:C,2,0),"")</f>
        <v/>
      </c>
    </row>
    <row r="91" spans="2:15" s="13" customFormat="1">
      <c r="B91" s="12">
        <f t="shared" si="3"/>
        <v>83</v>
      </c>
      <c r="C91" s="17">
        <v>830</v>
      </c>
      <c r="D91" s="18" t="str">
        <f>IFERROR(VLOOKUP(C91,SRA!B:C,2,0),"")</f>
        <v>CARLOS ANTONIO DA SILVA</v>
      </c>
      <c r="E91" s="12" t="str">
        <f>IFERROR(VLOOKUP(C91,SRA!B:T,8,0),"")</f>
        <v>CLT</v>
      </c>
      <c r="F91" s="12" t="s">
        <v>434</v>
      </c>
      <c r="G91" s="12" t="str">
        <f>IFERROR(VLOOKUP(C91,SRA!B:T,5,0),"")</f>
        <v>TEC. EM ADM. E FIN.</v>
      </c>
      <c r="H91" s="55">
        <f>IFERROR(VLOOKUP(C91,SRA!B:T,18,0),"")</f>
        <v>5440.47</v>
      </c>
      <c r="I91" s="55">
        <f>IFERROR(VLOOKUP(C91,SRA!B:T,19,0),"")</f>
        <v>0</v>
      </c>
      <c r="J91" s="56">
        <f>IFERROR(VLOOKUP(C91,NOVEMBRO!B:F,3,0),"0,00")</f>
        <v>6143.28</v>
      </c>
      <c r="K91" s="55">
        <f>J91-L91</f>
        <v>2184.9899999999998</v>
      </c>
      <c r="L91" s="56">
        <f>IFERROR(VLOOKUP(C91,NOVEMBRO!B:H,7,0),"0,00")</f>
        <v>3958.29</v>
      </c>
      <c r="M91" s="16" t="str">
        <f>IFERROR(VLOOKUP(C91,FÉRIAS!C:D,2,0),"")</f>
        <v/>
      </c>
      <c r="N91" s="13" t="str">
        <f>IFERROR(VLOOKUP(C91,AFASTADOS!B:C,2,0),"")</f>
        <v/>
      </c>
    </row>
    <row r="92" spans="2:15" s="13" customFormat="1">
      <c r="B92" s="12">
        <f t="shared" si="3"/>
        <v>84</v>
      </c>
      <c r="C92" s="17">
        <v>863</v>
      </c>
      <c r="D92" s="18" t="str">
        <f>IFERROR(VLOOKUP(C92,SRA!B:C,2,0),"")</f>
        <v>JOSE AMARO DOS SANTOS</v>
      </c>
      <c r="E92" s="12" t="str">
        <f>IFERROR(VLOOKUP(C92,SRA!B:T,8,0),"")</f>
        <v>CLT</v>
      </c>
      <c r="F92" s="12" t="s">
        <v>434</v>
      </c>
      <c r="G92" s="12" t="str">
        <f>IFERROR(VLOOKUP(C92,SRA!B:T,5,0),"")</f>
        <v>ASS. DE SERVICOS</v>
      </c>
      <c r="H92" s="55">
        <f>IFERROR(VLOOKUP(C92,SRA!B:T,18,0),"")</f>
        <v>2759.34</v>
      </c>
      <c r="I92" s="55">
        <f>IFERROR(VLOOKUP(C92,SRA!B:T,19,0),"")</f>
        <v>0</v>
      </c>
      <c r="J92" s="56">
        <f>IFERROR(VLOOKUP(C92,NOVEMBRO!B:F,3,0),"0,00")</f>
        <v>3155.41</v>
      </c>
      <c r="K92" s="55">
        <f>J92-L92</f>
        <v>1278.5299999999997</v>
      </c>
      <c r="L92" s="56">
        <f>IFERROR(VLOOKUP(C92,NOVEMBRO!B:H,7,0),"0,00")</f>
        <v>1876.88</v>
      </c>
      <c r="M92" s="16" t="str">
        <f>IFERROR(VLOOKUP(C92,FÉRIAS!C:D,2,0),"")</f>
        <v/>
      </c>
      <c r="N92" s="13" t="str">
        <f>IFERROR(VLOOKUP(C92,AFASTADOS!B:C,2,0),"")</f>
        <v/>
      </c>
    </row>
    <row r="93" spans="2:15" s="13" customFormat="1">
      <c r="B93" s="12">
        <f t="shared" si="3"/>
        <v>85</v>
      </c>
      <c r="C93" s="17">
        <v>871</v>
      </c>
      <c r="D93" s="18" t="str">
        <f>IFERROR(VLOOKUP(C93,SRA!B:C,2,0),"")</f>
        <v>MARIA LUISA P DE LEMOS SILVA</v>
      </c>
      <c r="E93" s="12" t="str">
        <f>IFERROR(VLOOKUP(C93,SRA!B:T,8,0),"")</f>
        <v>CLT</v>
      </c>
      <c r="F93" s="12" t="s">
        <v>434</v>
      </c>
      <c r="G93" s="12" t="str">
        <f>IFERROR(VLOOKUP(C93,SRA!B:T,5,0),"")</f>
        <v>TEC. EM ADM. E FIN.</v>
      </c>
      <c r="H93" s="55">
        <f>IFERROR(VLOOKUP(C93,SRA!B:T,18,0),"")</f>
        <v>5850.48</v>
      </c>
      <c r="I93" s="55">
        <f>IFERROR(VLOOKUP(C93,SRA!B:T,19,0),"")</f>
        <v>0</v>
      </c>
      <c r="J93" s="56">
        <f>IFERROR(VLOOKUP(C93,NOVEMBRO!B:F,3,0),"0,00")</f>
        <v>6606.27</v>
      </c>
      <c r="K93" s="55">
        <f>J93-L93</f>
        <v>2759.7300000000005</v>
      </c>
      <c r="L93" s="56">
        <f>IFERROR(VLOOKUP(C93,NOVEMBRO!B:H,7,0),"0,00")</f>
        <v>3846.54</v>
      </c>
      <c r="M93" s="16" t="str">
        <f>IFERROR(VLOOKUP(C93,FÉRIAS!C:D,2,0),"")</f>
        <v/>
      </c>
      <c r="N93" s="13" t="str">
        <f>IFERROR(VLOOKUP(C93,AFASTADOS!B:C,2,0),"")</f>
        <v/>
      </c>
    </row>
    <row r="94" spans="2:15" s="13" customFormat="1">
      <c r="B94" s="12">
        <f t="shared" si="3"/>
        <v>86</v>
      </c>
      <c r="C94" s="17">
        <v>897</v>
      </c>
      <c r="D94" s="18" t="str">
        <f>IFERROR(VLOOKUP(C94,SRA!B:C,2,0),"")</f>
        <v>EUNICE DE ASSIS CALIXTO</v>
      </c>
      <c r="E94" s="12" t="str">
        <f>IFERROR(VLOOKUP(C94,SRA!B:T,8,0),"")</f>
        <v>CLT</v>
      </c>
      <c r="F94" s="12" t="s">
        <v>434</v>
      </c>
      <c r="G94" s="12" t="str">
        <f>IFERROR(VLOOKUP(C94,SRA!B:T,5,0),"")</f>
        <v>ASS. DE SERVICOS</v>
      </c>
      <c r="H94" s="55">
        <f>IFERROR(VLOOKUP(C94,SRA!B:T,18,0),"")</f>
        <v>2059.06</v>
      </c>
      <c r="I94" s="55">
        <f>IFERROR(VLOOKUP(C94,SRA!B:T,19,0),"")</f>
        <v>0</v>
      </c>
      <c r="J94" s="56">
        <f>IFERROR(VLOOKUP(C94,NOVEMBRO!B:F,3,0),"0,00")</f>
        <v>2330.9499999999998</v>
      </c>
      <c r="K94" s="55">
        <f>J94-L94</f>
        <v>1725.2299999999998</v>
      </c>
      <c r="L94" s="56">
        <f>IFERROR(VLOOKUP(C94,NOVEMBRO!B:H,7,0),"0,00")</f>
        <v>605.72</v>
      </c>
      <c r="M94" s="16" t="str">
        <f>IFERROR(VLOOKUP(C94,FÉRIAS!C:D,2,0),"")</f>
        <v/>
      </c>
      <c r="N94" s="13" t="str">
        <f>IFERROR(VLOOKUP(C94,AFASTADOS!B:C,2,0),"")</f>
        <v/>
      </c>
    </row>
    <row r="95" spans="2:15" s="13" customFormat="1">
      <c r="B95" s="12">
        <f t="shared" si="3"/>
        <v>87</v>
      </c>
      <c r="C95" s="17">
        <v>996</v>
      </c>
      <c r="D95" s="18" t="str">
        <f>IFERROR(VLOOKUP(C95,SRA!B:C,2,0),"")</f>
        <v>FIRMINO SIQUEIRA DA SILVA</v>
      </c>
      <c r="E95" s="12" t="str">
        <f>IFERROR(VLOOKUP(C95,SRA!B:T,8,0),"")</f>
        <v>CLT</v>
      </c>
      <c r="F95" s="12" t="s">
        <v>434</v>
      </c>
      <c r="G95" s="12" t="str">
        <f>IFERROR(VLOOKUP(C95,SRA!B:T,5,0),"")</f>
        <v>OP. DE PROD. IND.</v>
      </c>
      <c r="H95" s="55">
        <f>IFERROR(VLOOKUP(C95,SRA!B:T,18,0),"")</f>
        <v>4280.67</v>
      </c>
      <c r="I95" s="55">
        <f>IFERROR(VLOOKUP(C95,SRA!B:T,19,0),"")</f>
        <v>0</v>
      </c>
      <c r="J95" s="56">
        <f>IFERROR(VLOOKUP(C95,NOVEMBRO!B:F,3,0),"0,00")</f>
        <v>6192.62</v>
      </c>
      <c r="K95" s="55">
        <f>J95-L95</f>
        <v>2266.09</v>
      </c>
      <c r="L95" s="56">
        <f>IFERROR(VLOOKUP(C95,NOVEMBRO!B:H,7,0),"0,00")</f>
        <v>3926.5299999999997</v>
      </c>
      <c r="M95" s="16" t="str">
        <f>IFERROR(VLOOKUP(C95,FÉRIAS!C:D,2,0),"")</f>
        <v/>
      </c>
      <c r="N95" s="13" t="str">
        <f>IFERROR(VLOOKUP(C95,AFASTADOS!B:C,2,0),"")</f>
        <v/>
      </c>
    </row>
    <row r="96" spans="2:15" s="13" customFormat="1">
      <c r="B96" s="12">
        <f t="shared" si="3"/>
        <v>88</v>
      </c>
      <c r="C96" s="17">
        <v>1008</v>
      </c>
      <c r="D96" s="18" t="str">
        <f>IFERROR(VLOOKUP(C96,SRA!B:C,2,0),"")</f>
        <v>MARIO JOSE DO NASCIMENTO</v>
      </c>
      <c r="E96" s="12" t="str">
        <f>IFERROR(VLOOKUP(C96,SRA!B:T,8,0),"")</f>
        <v>CLT</v>
      </c>
      <c r="F96" s="12" t="s">
        <v>446</v>
      </c>
      <c r="G96" s="12" t="str">
        <f>IFERROR(VLOOKUP(C96,SRA!B:T,5,0),"")</f>
        <v>ASS. DE SERVICOS</v>
      </c>
      <c r="H96" s="55">
        <f>IFERROR(VLOOKUP(C96,SRA!B:T,18,0),"")</f>
        <v>2627.98</v>
      </c>
      <c r="I96" s="55">
        <f>IFERROR(VLOOKUP(C96,SRA!B:T,19,0),"")</f>
        <v>0</v>
      </c>
      <c r="J96" s="56">
        <f>IFERROR(VLOOKUP(C96,NOVEMBRO!B:F,3,0),"0,00")</f>
        <v>5574.41</v>
      </c>
      <c r="K96" s="55">
        <f>J96-L96</f>
        <v>3352.27</v>
      </c>
      <c r="L96" s="56">
        <f>IFERROR(VLOOKUP(C96,NOVEMBRO!B:H,7,0),"0,00")</f>
        <v>2222.14</v>
      </c>
      <c r="M96" s="16" t="str">
        <f>IFERROR(VLOOKUP(C96,FÉRIAS!C:D,2,0),"")</f>
        <v>MARIO JOSE DO NASCIMENTO</v>
      </c>
      <c r="N96" s="13" t="str">
        <f>IFERROR(VLOOKUP(C96,AFASTADOS!B:C,2,0),"")</f>
        <v/>
      </c>
    </row>
    <row r="97" spans="2:14" s="13" customFormat="1">
      <c r="B97" s="12">
        <f t="shared" si="3"/>
        <v>89</v>
      </c>
      <c r="C97" s="17">
        <v>1037</v>
      </c>
      <c r="D97" s="18" t="str">
        <f>IFERROR(VLOOKUP(C97,SRA!B:C,2,0),"")</f>
        <v>DAVI INACIO FILHO</v>
      </c>
      <c r="E97" s="12" t="str">
        <f>IFERROR(VLOOKUP(C97,SRA!B:T,8,0),"")</f>
        <v>CLT</v>
      </c>
      <c r="F97" s="12" t="s">
        <v>434</v>
      </c>
      <c r="G97" s="12" t="str">
        <f>IFERROR(VLOOKUP(C97,SRA!B:T,5,0),"")</f>
        <v>OP. DE PROD. IND.</v>
      </c>
      <c r="H97" s="55">
        <f>IFERROR(VLOOKUP(C97,SRA!B:T,18,0),"")</f>
        <v>4076.83</v>
      </c>
      <c r="I97" s="55">
        <f>IFERROR(VLOOKUP(C97,SRA!B:T,19,0),"")</f>
        <v>0</v>
      </c>
      <c r="J97" s="56">
        <f>IFERROR(VLOOKUP(C97,NOVEMBRO!B:F,3,0),"0,00")</f>
        <v>5062.42</v>
      </c>
      <c r="K97" s="55">
        <f>J97-L97</f>
        <v>1565.6999999999998</v>
      </c>
      <c r="L97" s="56">
        <f>IFERROR(VLOOKUP(C97,NOVEMBRO!B:H,7,0),"0,00")</f>
        <v>3496.7200000000003</v>
      </c>
      <c r="M97" s="16" t="str">
        <f>IFERROR(VLOOKUP(C97,FÉRIAS!C:D,2,0),"")</f>
        <v/>
      </c>
      <c r="N97" s="13" t="str">
        <f>IFERROR(VLOOKUP(C97,AFASTADOS!B:C,2,0),"")</f>
        <v/>
      </c>
    </row>
    <row r="98" spans="2:14" s="13" customFormat="1">
      <c r="B98" s="12">
        <f t="shared" si="3"/>
        <v>90</v>
      </c>
      <c r="C98" s="17">
        <v>1051</v>
      </c>
      <c r="D98" s="18" t="str">
        <f>IFERROR(VLOOKUP(C98,SRA!B:C,2,0),"")</f>
        <v>GEORGE HAROLD DE B  WALMSLEY</v>
      </c>
      <c r="E98" s="12" t="str">
        <f>IFERROR(VLOOKUP(C98,SRA!B:T,8,0),"")</f>
        <v>CLT</v>
      </c>
      <c r="F98" s="12" t="s">
        <v>434</v>
      </c>
      <c r="G98" s="12" t="str">
        <f>IFERROR(VLOOKUP(C98,SRA!B:T,5,0),"")</f>
        <v>ANALISTA EM PCP</v>
      </c>
      <c r="H98" s="55">
        <f>IFERROR(VLOOKUP(C98,SRA!B:T,18,0),"")</f>
        <v>21920.690000000002</v>
      </c>
      <c r="I98" s="55">
        <f>IFERROR(VLOOKUP(C98,SRA!B:T,19,0),"")</f>
        <v>0</v>
      </c>
      <c r="J98" s="56">
        <f>IFERROR(VLOOKUP(C98,NOVEMBRO!B:F,3,0),"0,00")</f>
        <v>24752.54</v>
      </c>
      <c r="K98" s="55">
        <f>J98-L98</f>
        <v>8422.5800000000017</v>
      </c>
      <c r="L98" s="56">
        <f>IFERROR(VLOOKUP(C98,NOVEMBRO!B:H,7,0),"0,00")</f>
        <v>16329.96</v>
      </c>
      <c r="M98" s="16" t="str">
        <f>IFERROR(VLOOKUP(C98,FÉRIAS!C:D,2,0),"")</f>
        <v/>
      </c>
      <c r="N98" s="13" t="str">
        <f>IFERROR(VLOOKUP(C98,AFASTADOS!B:C,2,0),"")</f>
        <v/>
      </c>
    </row>
    <row r="99" spans="2:14" s="13" customFormat="1">
      <c r="B99" s="12">
        <f t="shared" si="3"/>
        <v>91</v>
      </c>
      <c r="C99" s="17">
        <v>1056</v>
      </c>
      <c r="D99" s="18" t="str">
        <f>IFERROR(VLOOKUP(C99,SRA!B:C,2,0),"")</f>
        <v>VALERIA MARIA DA SILVA</v>
      </c>
      <c r="E99" s="12" t="str">
        <f>IFERROR(VLOOKUP(C99,SRA!B:T,8,0),"")</f>
        <v>CLT</v>
      </c>
      <c r="F99" s="12" t="s">
        <v>434</v>
      </c>
      <c r="G99" s="12" t="str">
        <f>IFERROR(VLOOKUP(C99,SRA!B:T,5,0),"")</f>
        <v>TEC.EM QUALIDADE IND</v>
      </c>
      <c r="H99" s="55">
        <f>IFERROR(VLOOKUP(C99,SRA!B:T,18,0),"")</f>
        <v>4934.66</v>
      </c>
      <c r="I99" s="55">
        <f>IFERROR(VLOOKUP(C99,SRA!B:T,19,0),"")</f>
        <v>0</v>
      </c>
      <c r="J99" s="56">
        <f>IFERROR(VLOOKUP(C99,NOVEMBRO!B:F,3,0),"0,00")</f>
        <v>7155.43</v>
      </c>
      <c r="K99" s="55">
        <f>J99-L99</f>
        <v>3649.2200000000003</v>
      </c>
      <c r="L99" s="56">
        <f>IFERROR(VLOOKUP(C99,NOVEMBRO!B:H,7,0),"0,00")</f>
        <v>3506.21</v>
      </c>
      <c r="M99" s="16" t="str">
        <f>IFERROR(VLOOKUP(C99,FÉRIAS!C:D,2,0),"")</f>
        <v/>
      </c>
      <c r="N99" s="13" t="str">
        <f>IFERROR(VLOOKUP(C99,AFASTADOS!B:C,2,0),"")</f>
        <v/>
      </c>
    </row>
    <row r="100" spans="2:14" s="13" customFormat="1">
      <c r="B100" s="12">
        <f t="shared" si="3"/>
        <v>92</v>
      </c>
      <c r="C100" s="17">
        <v>1071</v>
      </c>
      <c r="D100" s="18" t="str">
        <f>IFERROR(VLOOKUP(C100,SRA!B:C,2,0),"")</f>
        <v>MARIA JOSE DA HORA</v>
      </c>
      <c r="E100" s="12" t="str">
        <f>IFERROR(VLOOKUP(C100,SRA!B:T,8,0),"")</f>
        <v>CLT</v>
      </c>
      <c r="F100" s="12" t="s">
        <v>434</v>
      </c>
      <c r="G100" s="12" t="str">
        <f>IFERROR(VLOOKUP(C100,SRA!B:T,5,0),"")</f>
        <v>OP. DE PROD. IND.</v>
      </c>
      <c r="H100" s="55">
        <f>IFERROR(VLOOKUP(C100,SRA!B:T,18,0),"")</f>
        <v>2270.11</v>
      </c>
      <c r="I100" s="55">
        <f>IFERROR(VLOOKUP(C100,SRA!B:T,19,0),"")</f>
        <v>0</v>
      </c>
      <c r="J100" s="56">
        <f>IFERROR(VLOOKUP(C100,NOVEMBRO!B:F,3,0),"0,00")</f>
        <v>2563.36</v>
      </c>
      <c r="K100" s="55">
        <f>J100-L100</f>
        <v>452.23</v>
      </c>
      <c r="L100" s="56">
        <f>IFERROR(VLOOKUP(C100,NOVEMBRO!B:H,7,0),"0,00")</f>
        <v>2111.13</v>
      </c>
      <c r="M100" s="16" t="str">
        <f>IFERROR(VLOOKUP(C100,FÉRIAS!C:D,2,0),"")</f>
        <v/>
      </c>
      <c r="N100" s="13" t="str">
        <f>IFERROR(VLOOKUP(C100,AFASTADOS!B:C,2,0),"")</f>
        <v/>
      </c>
    </row>
    <row r="101" spans="2:14" s="13" customFormat="1">
      <c r="B101" s="12">
        <f t="shared" si="3"/>
        <v>93</v>
      </c>
      <c r="C101" s="17">
        <v>1080</v>
      </c>
      <c r="D101" s="18" t="str">
        <f>IFERROR(VLOOKUP(C101,SRA!B:C,2,0),"")</f>
        <v>VALDIRENE ANDRE PEREIRA</v>
      </c>
      <c r="E101" s="12" t="str">
        <f>IFERROR(VLOOKUP(C101,SRA!B:T,8,0),"")</f>
        <v>CLT</v>
      </c>
      <c r="F101" s="12" t="s">
        <v>434</v>
      </c>
      <c r="G101" s="12" t="str">
        <f>IFERROR(VLOOKUP(C101,SRA!B:T,5,0),"")</f>
        <v>TEC. EM ADM. E FIN.</v>
      </c>
      <c r="H101" s="55">
        <f>IFERROR(VLOOKUP(C101,SRA!B:T,18,0),"")</f>
        <v>4475.91</v>
      </c>
      <c r="I101" s="55">
        <f>IFERROR(VLOOKUP(C101,SRA!B:T,19,0),"")</f>
        <v>0</v>
      </c>
      <c r="J101" s="56">
        <f>IFERROR(VLOOKUP(C101,NOVEMBRO!B:F,3,0),"0,00")</f>
        <v>5191.1899999999996</v>
      </c>
      <c r="K101" s="55">
        <f>J101-L101</f>
        <v>1840.4799999999996</v>
      </c>
      <c r="L101" s="56">
        <f>IFERROR(VLOOKUP(C101,NOVEMBRO!B:H,7,0),"0,00")</f>
        <v>3350.71</v>
      </c>
      <c r="M101" s="16" t="str">
        <f>IFERROR(VLOOKUP(C101,FÉRIAS!C:D,2,0),"")</f>
        <v/>
      </c>
      <c r="N101" s="13" t="str">
        <f>IFERROR(VLOOKUP(C101,AFASTADOS!B:C,2,0),"")</f>
        <v/>
      </c>
    </row>
    <row r="102" spans="2:14" s="13" customFormat="1">
      <c r="B102" s="12">
        <f t="shared" si="3"/>
        <v>94</v>
      </c>
      <c r="C102" s="17">
        <v>1099</v>
      </c>
      <c r="D102" s="18" t="str">
        <f>IFERROR(VLOOKUP(C102,SRA!B:C,2,0),"")</f>
        <v>VALERIA DA SILVA SOUZA</v>
      </c>
      <c r="E102" s="12" t="str">
        <f>IFERROR(VLOOKUP(C102,SRA!B:T,8,0),"")</f>
        <v>CLT</v>
      </c>
      <c r="F102" s="12" t="s">
        <v>434</v>
      </c>
      <c r="G102" s="12" t="str">
        <f>IFERROR(VLOOKUP(C102,SRA!B:T,5,0),"")</f>
        <v>OP. DE PROD. IND.</v>
      </c>
      <c r="H102" s="55">
        <f>IFERROR(VLOOKUP(C102,SRA!B:T,18,0),"")</f>
        <v>4076.83</v>
      </c>
      <c r="I102" s="55">
        <f>IFERROR(VLOOKUP(C102,SRA!B:T,19,0),"")</f>
        <v>0</v>
      </c>
      <c r="J102" s="56">
        <f>IFERROR(VLOOKUP(C102,NOVEMBRO!B:F,3,0),"0,00")</f>
        <v>4603.4799999999996</v>
      </c>
      <c r="K102" s="55">
        <f>J102-L102</f>
        <v>756.32999999999947</v>
      </c>
      <c r="L102" s="56">
        <f>IFERROR(VLOOKUP(C102,NOVEMBRO!B:H,7,0),"0,00")</f>
        <v>3847.15</v>
      </c>
      <c r="M102" s="16" t="str">
        <f>IFERROR(VLOOKUP(C102,FÉRIAS!C:D,2,0),"")</f>
        <v/>
      </c>
      <c r="N102" s="13" t="str">
        <f>IFERROR(VLOOKUP(C102,AFASTADOS!B:C,2,0),"")</f>
        <v/>
      </c>
    </row>
    <row r="103" spans="2:14" s="13" customFormat="1">
      <c r="B103" s="12">
        <f t="shared" si="3"/>
        <v>95</v>
      </c>
      <c r="C103" s="17">
        <v>1126</v>
      </c>
      <c r="D103" s="18" t="str">
        <f>IFERROR(VLOOKUP(C103,SRA!B:C,2,0),"")</f>
        <v>ALUISIO GOMES FERREIRA FILHO</v>
      </c>
      <c r="E103" s="12" t="str">
        <f>IFERROR(VLOOKUP(C103,SRA!B:T,8,0),"")</f>
        <v>CLT</v>
      </c>
      <c r="F103" s="12" t="s">
        <v>434</v>
      </c>
      <c r="G103" s="12" t="str">
        <f>IFERROR(VLOOKUP(C103,SRA!B:T,5,0),"")</f>
        <v>TEC. EM ADM. E FIN.</v>
      </c>
      <c r="H103" s="55">
        <f>IFERROR(VLOOKUP(C103,SRA!B:T,18,0),"")</f>
        <v>6997.81</v>
      </c>
      <c r="I103" s="55">
        <f>IFERROR(VLOOKUP(C103,SRA!B:T,19,0),"")</f>
        <v>0</v>
      </c>
      <c r="J103" s="56">
        <f>IFERROR(VLOOKUP(C103,NOVEMBRO!B:F,3,0),"0,00")</f>
        <v>7901.83</v>
      </c>
      <c r="K103" s="55">
        <f>J103-L103</f>
        <v>3291.8600000000006</v>
      </c>
      <c r="L103" s="56">
        <f>IFERROR(VLOOKUP(C103,NOVEMBRO!B:H,7,0),"0,00")</f>
        <v>4609.9699999999993</v>
      </c>
      <c r="M103" s="16" t="str">
        <f>IFERROR(VLOOKUP(C103,FÉRIAS!C:D,2,0),"")</f>
        <v/>
      </c>
      <c r="N103" s="13" t="str">
        <f>IFERROR(VLOOKUP(C103,AFASTADOS!B:C,2,0),"")</f>
        <v/>
      </c>
    </row>
    <row r="104" spans="2:14" s="13" customFormat="1">
      <c r="B104" s="12">
        <f t="shared" si="3"/>
        <v>96</v>
      </c>
      <c r="C104" s="17">
        <v>1135</v>
      </c>
      <c r="D104" s="18" t="str">
        <f>IFERROR(VLOOKUP(C104,SRA!B:C,2,0),"")</f>
        <v>ANTONIO LUIZ DOS SANTOS</v>
      </c>
      <c r="E104" s="12" t="str">
        <f>IFERROR(VLOOKUP(C104,SRA!B:T,8,0),"")</f>
        <v>CLT</v>
      </c>
      <c r="F104" s="12" t="s">
        <v>434</v>
      </c>
      <c r="G104" s="12" t="str">
        <f>IFERROR(VLOOKUP(C104,SRA!B:T,5,0),"")</f>
        <v>TEC. EM ADM. E FIN.</v>
      </c>
      <c r="H104" s="55">
        <f>IFERROR(VLOOKUP(C104,SRA!B:T,18,0),"")</f>
        <v>3682.31</v>
      </c>
      <c r="I104" s="55">
        <f>IFERROR(VLOOKUP(C104,SRA!B:T,19,0),"")</f>
        <v>0</v>
      </c>
      <c r="J104" s="56">
        <f>IFERROR(VLOOKUP(C104,NOVEMBRO!B:F,3,0),"0,00")</f>
        <v>4210.8500000000004</v>
      </c>
      <c r="K104" s="55">
        <f>J104-L104</f>
        <v>1875.2500000000005</v>
      </c>
      <c r="L104" s="56">
        <f>IFERROR(VLOOKUP(C104,NOVEMBRO!B:H,7,0),"0,00")</f>
        <v>2335.6</v>
      </c>
      <c r="M104" s="16" t="str">
        <f>IFERROR(VLOOKUP(C104,FÉRIAS!C:D,2,0),"")</f>
        <v/>
      </c>
      <c r="N104" s="13" t="str">
        <f>IFERROR(VLOOKUP(C104,AFASTADOS!B:C,2,0),"")</f>
        <v/>
      </c>
    </row>
    <row r="105" spans="2:14" s="13" customFormat="1">
      <c r="B105" s="12">
        <f t="shared" si="3"/>
        <v>97</v>
      </c>
      <c r="C105" s="17">
        <v>1159</v>
      </c>
      <c r="D105" s="18" t="str">
        <f>IFERROR(VLOOKUP(C105,SRA!B:C,2,0),"")</f>
        <v>VERA LUCIA MARIA C  DA SILVA</v>
      </c>
      <c r="E105" s="12" t="str">
        <f>IFERROR(VLOOKUP(C105,SRA!B:T,8,0),"")</f>
        <v>CLT</v>
      </c>
      <c r="F105" s="12" t="s">
        <v>434</v>
      </c>
      <c r="G105" s="12" t="str">
        <f>IFERROR(VLOOKUP(C105,SRA!B:T,5,0),"")</f>
        <v>OP. DE PROD. IND.</v>
      </c>
      <c r="H105" s="55">
        <f>IFERROR(VLOOKUP(C105,SRA!B:T,18,0),"")</f>
        <v>2059.06</v>
      </c>
      <c r="I105" s="55">
        <f>IFERROR(VLOOKUP(C105,SRA!B:T,19,0),"")</f>
        <v>0</v>
      </c>
      <c r="J105" s="56">
        <f>IFERROR(VLOOKUP(C105,NOVEMBRO!B:F,3,0),"0,00")</f>
        <v>2325.04</v>
      </c>
      <c r="K105" s="55">
        <f>J105-L105</f>
        <v>1521.01</v>
      </c>
      <c r="L105" s="56">
        <f>IFERROR(VLOOKUP(C105,NOVEMBRO!B:H,7,0),"0,00")</f>
        <v>804.03</v>
      </c>
      <c r="M105" s="16" t="str">
        <f>IFERROR(VLOOKUP(C105,FÉRIAS!C:D,2,0),"")</f>
        <v/>
      </c>
      <c r="N105" s="13" t="str">
        <f>IFERROR(VLOOKUP(C105,AFASTADOS!B:C,2,0),"")</f>
        <v/>
      </c>
    </row>
    <row r="106" spans="2:14" s="13" customFormat="1">
      <c r="B106" s="12">
        <f t="shared" si="3"/>
        <v>98</v>
      </c>
      <c r="C106" s="17">
        <v>1164</v>
      </c>
      <c r="D106" s="18" t="str">
        <f>IFERROR(VLOOKUP(C106,SRA!B:C,2,0),"")</f>
        <v>TERESINHA MARIA DE F  FELIX</v>
      </c>
      <c r="E106" s="12" t="str">
        <f>IFERROR(VLOOKUP(C106,SRA!B:T,8,0),"")</f>
        <v>CLT</v>
      </c>
      <c r="F106" s="12" t="s">
        <v>434</v>
      </c>
      <c r="G106" s="12" t="str">
        <f>IFERROR(VLOOKUP(C106,SRA!B:T,5,0),"")</f>
        <v>TEC. EM ADM. E FIN.</v>
      </c>
      <c r="H106" s="55">
        <f>IFERROR(VLOOKUP(C106,SRA!B:T,18,0),"")</f>
        <v>5712.48</v>
      </c>
      <c r="I106" s="55">
        <f>IFERROR(VLOOKUP(C106,SRA!B:T,19,0),"")</f>
        <v>0</v>
      </c>
      <c r="J106" s="56">
        <f>IFERROR(VLOOKUP(C106,NOVEMBRO!B:F,3,0),"0,00")</f>
        <v>6450.44</v>
      </c>
      <c r="K106" s="55">
        <f>J106-L106</f>
        <v>2663.8099999999995</v>
      </c>
      <c r="L106" s="56">
        <f>IFERROR(VLOOKUP(C106,NOVEMBRO!B:H,7,0),"0,00")</f>
        <v>3786.63</v>
      </c>
      <c r="M106" s="16" t="str">
        <f>IFERROR(VLOOKUP(C106,FÉRIAS!C:D,2,0),"")</f>
        <v/>
      </c>
      <c r="N106" s="13" t="str">
        <f>IFERROR(VLOOKUP(C106,AFASTADOS!B:C,2,0),"")</f>
        <v/>
      </c>
    </row>
    <row r="107" spans="2:14" s="13" customFormat="1">
      <c r="B107" s="12">
        <f t="shared" si="3"/>
        <v>99</v>
      </c>
      <c r="C107" s="17">
        <v>1169</v>
      </c>
      <c r="D107" s="18" t="str">
        <f>IFERROR(VLOOKUP(C107,SRA!B:C,2,0),"")</f>
        <v>MARIA DO CARMO SANTOS</v>
      </c>
      <c r="E107" s="12" t="str">
        <f>IFERROR(VLOOKUP(C107,SRA!B:T,8,0),"")</f>
        <v>CLT</v>
      </c>
      <c r="F107" s="12" t="s">
        <v>434</v>
      </c>
      <c r="G107" s="12" t="str">
        <f>IFERROR(VLOOKUP(C107,SRA!B:T,5,0),"")</f>
        <v>OP. DE PROD. IND.</v>
      </c>
      <c r="H107" s="55">
        <f>IFERROR(VLOOKUP(C107,SRA!B:T,18,0),"")</f>
        <v>3521.69</v>
      </c>
      <c r="I107" s="55">
        <f>IFERROR(VLOOKUP(C107,SRA!B:T,19,0),"")</f>
        <v>0</v>
      </c>
      <c r="J107" s="56">
        <f>IFERROR(VLOOKUP(C107,NOVEMBRO!B:F,3,0),"0,00")</f>
        <v>4004.86</v>
      </c>
      <c r="K107" s="55">
        <f>J107-L107</f>
        <v>2090.2700000000004</v>
      </c>
      <c r="L107" s="56">
        <f>IFERROR(VLOOKUP(C107,NOVEMBRO!B:H,7,0),"0,00")</f>
        <v>1914.59</v>
      </c>
      <c r="M107" s="16" t="str">
        <f>IFERROR(VLOOKUP(C107,FÉRIAS!C:D,2,0),"")</f>
        <v/>
      </c>
      <c r="N107" s="13" t="str">
        <f>IFERROR(VLOOKUP(C107,AFASTADOS!B:C,2,0),"")</f>
        <v/>
      </c>
    </row>
    <row r="108" spans="2:14" s="13" customFormat="1">
      <c r="B108" s="12">
        <f t="shared" si="3"/>
        <v>100</v>
      </c>
      <c r="C108" s="17">
        <v>1177</v>
      </c>
      <c r="D108" s="18" t="str">
        <f>IFERROR(VLOOKUP(C108,SRA!B:C,2,0),"")</f>
        <v>SELMA MARIA P DO NASCIMENTO</v>
      </c>
      <c r="E108" s="12" t="str">
        <f>IFERROR(VLOOKUP(C108,SRA!B:T,8,0),"")</f>
        <v>CLT</v>
      </c>
      <c r="F108" s="12" t="s">
        <v>434</v>
      </c>
      <c r="G108" s="12" t="str">
        <f>IFERROR(VLOOKUP(C108,SRA!B:T,5,0),"")</f>
        <v>TEC. EM ADM. E FIN.</v>
      </c>
      <c r="H108" s="55">
        <f>IFERROR(VLOOKUP(C108,SRA!B:T,18,0),"")</f>
        <v>4059.77</v>
      </c>
      <c r="I108" s="55">
        <f>IFERROR(VLOOKUP(C108,SRA!B:T,19,0),"")</f>
        <v>0</v>
      </c>
      <c r="J108" s="56">
        <f>IFERROR(VLOOKUP(C108,NOVEMBRO!B:F,3,0),"0,00")</f>
        <v>4584.2299999999996</v>
      </c>
      <c r="K108" s="55">
        <f>J108-L108</f>
        <v>2485.9999999999995</v>
      </c>
      <c r="L108" s="56">
        <f>IFERROR(VLOOKUP(C108,NOVEMBRO!B:H,7,0),"0,00")</f>
        <v>2098.23</v>
      </c>
      <c r="M108" s="16" t="str">
        <f>IFERROR(VLOOKUP(C108,FÉRIAS!C:D,2,0),"")</f>
        <v/>
      </c>
      <c r="N108" s="13" t="str">
        <f>IFERROR(VLOOKUP(C108,AFASTADOS!B:C,2,0),"")</f>
        <v/>
      </c>
    </row>
    <row r="109" spans="2:14" s="13" customFormat="1">
      <c r="B109" s="12">
        <f t="shared" si="3"/>
        <v>101</v>
      </c>
      <c r="C109" s="17">
        <v>1221</v>
      </c>
      <c r="D109" s="18" t="str">
        <f>IFERROR(VLOOKUP(C109,SRA!B:C,2,0),"")</f>
        <v>JOSE CARLOS TENORIO DE MELO</v>
      </c>
      <c r="E109" s="12" t="str">
        <f>IFERROR(VLOOKUP(C109,SRA!B:T,8,0),"")</f>
        <v>CLT</v>
      </c>
      <c r="F109" s="12" t="s">
        <v>434</v>
      </c>
      <c r="G109" s="12" t="str">
        <f>IFERROR(VLOOKUP(C109,SRA!B:T,5,0),"")</f>
        <v>ANALISTA EM PCP</v>
      </c>
      <c r="H109" s="55">
        <f>IFERROR(VLOOKUP(C109,SRA!B:T,18,0),"")</f>
        <v>10379.799999999999</v>
      </c>
      <c r="I109" s="55">
        <f>IFERROR(VLOOKUP(C109,SRA!B:T,19,0),"")</f>
        <v>0</v>
      </c>
      <c r="J109" s="56">
        <f>IFERROR(VLOOKUP(C109,NOVEMBRO!B:F,3,0),"0,00")</f>
        <v>11720.71</v>
      </c>
      <c r="K109" s="55">
        <f>J109-L109</f>
        <v>4100.08</v>
      </c>
      <c r="L109" s="56">
        <f>IFERROR(VLOOKUP(C109,NOVEMBRO!B:H,7,0),"0,00")</f>
        <v>7620.6299999999992</v>
      </c>
      <c r="M109" s="16" t="str">
        <f>IFERROR(VLOOKUP(C109,FÉRIAS!C:D,2,0),"")</f>
        <v/>
      </c>
      <c r="N109" s="13" t="str">
        <f>IFERROR(VLOOKUP(C109,AFASTADOS!B:C,2,0),"")</f>
        <v/>
      </c>
    </row>
    <row r="110" spans="2:14" s="13" customFormat="1">
      <c r="B110" s="12">
        <f t="shared" si="3"/>
        <v>102</v>
      </c>
      <c r="C110" s="17">
        <v>1229</v>
      </c>
      <c r="D110" s="18" t="str">
        <f>IFERROR(VLOOKUP(C110,SRA!B:C,2,0),"")</f>
        <v>IVANETE RODRIGUES DOS SANTOS</v>
      </c>
      <c r="E110" s="12" t="str">
        <f>IFERROR(VLOOKUP(C110,SRA!B:T,8,0),"")</f>
        <v>CLT</v>
      </c>
      <c r="F110" s="12" t="s">
        <v>434</v>
      </c>
      <c r="G110" s="12" t="str">
        <f>IFERROR(VLOOKUP(C110,SRA!B:T,5,0),"")</f>
        <v>OP. DE PROD. IND.</v>
      </c>
      <c r="H110" s="55">
        <f>IFERROR(VLOOKUP(C110,SRA!B:T,18,0),"")</f>
        <v>4280.67</v>
      </c>
      <c r="I110" s="55">
        <f>IFERROR(VLOOKUP(C110,SRA!B:T,19,0),"")</f>
        <v>0</v>
      </c>
      <c r="J110" s="56">
        <f>IFERROR(VLOOKUP(C110,NOVEMBRO!B:F,3,0),"0,00")</f>
        <v>6262.6</v>
      </c>
      <c r="K110" s="55">
        <f>J110-L110</f>
        <v>2576.59</v>
      </c>
      <c r="L110" s="56">
        <f>IFERROR(VLOOKUP(C110,NOVEMBRO!B:H,7,0),"0,00")</f>
        <v>3686.01</v>
      </c>
      <c r="M110" s="16" t="str">
        <f>IFERROR(VLOOKUP(C110,FÉRIAS!C:D,2,0),"")</f>
        <v/>
      </c>
      <c r="N110" s="13" t="str">
        <f>IFERROR(VLOOKUP(C110,AFASTADOS!B:C,2,0),"")</f>
        <v/>
      </c>
    </row>
    <row r="111" spans="2:14" s="13" customFormat="1">
      <c r="B111" s="12">
        <f t="shared" si="3"/>
        <v>103</v>
      </c>
      <c r="C111" s="17">
        <v>1243</v>
      </c>
      <c r="D111" s="18" t="str">
        <f>IFERROR(VLOOKUP(C111,SRA!B:C,2,0),"")</f>
        <v>MARIA EUGENIA VILARIM LIMA</v>
      </c>
      <c r="E111" s="12" t="str">
        <f>IFERROR(VLOOKUP(C111,SRA!B:T,8,0),"")</f>
        <v>CLT</v>
      </c>
      <c r="F111" s="12" t="s">
        <v>434</v>
      </c>
      <c r="G111" s="12" t="str">
        <f>IFERROR(VLOOKUP(C111,SRA!B:T,5,0),"")</f>
        <v>OP. DE PROD. IND.</v>
      </c>
      <c r="H111" s="55">
        <f>IFERROR(VLOOKUP(C111,SRA!B:T,18,0),"")</f>
        <v>2759.34</v>
      </c>
      <c r="I111" s="55">
        <f>IFERROR(VLOOKUP(C111,SRA!B:T,19,0),"")</f>
        <v>0</v>
      </c>
      <c r="J111" s="56">
        <f>IFERROR(VLOOKUP(C111,NOVEMBRO!B:F,3,0),"0,00")</f>
        <v>3129</v>
      </c>
      <c r="K111" s="55">
        <f>J111-L111</f>
        <v>1232.96</v>
      </c>
      <c r="L111" s="56">
        <f>IFERROR(VLOOKUP(C111,NOVEMBRO!B:H,7,0),"0,00")</f>
        <v>1896.04</v>
      </c>
      <c r="M111" s="16" t="str">
        <f>IFERROR(VLOOKUP(C111,FÉRIAS!C:D,2,0),"")</f>
        <v/>
      </c>
      <c r="N111" s="13" t="str">
        <f>IFERROR(VLOOKUP(C111,AFASTADOS!B:C,2,0),"")</f>
        <v/>
      </c>
    </row>
    <row r="112" spans="2:14" s="13" customFormat="1">
      <c r="B112" s="12">
        <f t="shared" si="3"/>
        <v>104</v>
      </c>
      <c r="C112" s="17">
        <v>1258</v>
      </c>
      <c r="D112" s="18" t="str">
        <f>IFERROR(VLOOKUP(C112,SRA!B:C,2,0),"")</f>
        <v>ADIGALENE RODRIGUES DA SILVA</v>
      </c>
      <c r="E112" s="12" t="str">
        <f>IFERROR(VLOOKUP(C112,SRA!B:T,8,0),"")</f>
        <v>CLT</v>
      </c>
      <c r="F112" s="12" t="s">
        <v>434</v>
      </c>
      <c r="G112" s="12" t="str">
        <f>IFERROR(VLOOKUP(C112,SRA!B:T,5,0),"")</f>
        <v>TEC. EM ADM. E FIN.</v>
      </c>
      <c r="H112" s="55">
        <f>IFERROR(VLOOKUP(C112,SRA!B:T,18,0),"")</f>
        <v>6613.9000000000005</v>
      </c>
      <c r="I112" s="55">
        <f>IFERROR(VLOOKUP(C112,SRA!B:T,19,0),"")</f>
        <v>0</v>
      </c>
      <c r="J112" s="56">
        <f>IFERROR(VLOOKUP(C112,NOVEMBRO!B:F,3,0),"0,00")</f>
        <v>7662.05</v>
      </c>
      <c r="K112" s="55">
        <f>J112-L112</f>
        <v>4898.46</v>
      </c>
      <c r="L112" s="56">
        <f>IFERROR(VLOOKUP(C112,NOVEMBRO!B:H,7,0),"0,00")</f>
        <v>2763.59</v>
      </c>
      <c r="M112" s="16" t="str">
        <f>IFERROR(VLOOKUP(C112,FÉRIAS!C:D,2,0),"")</f>
        <v/>
      </c>
      <c r="N112" s="13" t="str">
        <f>IFERROR(VLOOKUP(C112,AFASTADOS!B:C,2,0),"")</f>
        <v/>
      </c>
    </row>
    <row r="113" spans="2:14" s="13" customFormat="1">
      <c r="B113" s="12">
        <f t="shared" si="3"/>
        <v>105</v>
      </c>
      <c r="C113" s="17">
        <v>1267</v>
      </c>
      <c r="D113" s="18" t="str">
        <f>IFERROR(VLOOKUP(C113,SRA!B:C,2,0),"")</f>
        <v>MARCO AURELIO O DE OLIVEIRA</v>
      </c>
      <c r="E113" s="12" t="str">
        <f>IFERROR(VLOOKUP(C113,SRA!B:T,8,0),"")</f>
        <v>CLT</v>
      </c>
      <c r="F113" s="12" t="s">
        <v>434</v>
      </c>
      <c r="G113" s="12" t="str">
        <f>IFERROR(VLOOKUP(C113,SRA!B:T,5,0),"")</f>
        <v>FARMACEUTICO IND</v>
      </c>
      <c r="H113" s="55">
        <f>IFERROR(VLOOKUP(C113,SRA!B:T,18,0),"")</f>
        <v>22386.879999999997</v>
      </c>
      <c r="I113" s="55">
        <f>IFERROR(VLOOKUP(C113,SRA!B:T,19,0),"")</f>
        <v>0</v>
      </c>
      <c r="J113" s="56">
        <f>IFERROR(VLOOKUP(C113,NOVEMBRO!B:F,3,0),"0,00")</f>
        <v>25278.94</v>
      </c>
      <c r="K113" s="55">
        <f>J113-L113</f>
        <v>8647.5099999999984</v>
      </c>
      <c r="L113" s="56">
        <f>IFERROR(VLOOKUP(C113,NOVEMBRO!B:H,7,0),"0,00")</f>
        <v>16631.43</v>
      </c>
      <c r="M113" s="16" t="str">
        <f>IFERROR(VLOOKUP(C113,FÉRIAS!C:D,2,0),"")</f>
        <v/>
      </c>
      <c r="N113" s="13" t="str">
        <f>IFERROR(VLOOKUP(C113,AFASTADOS!B:C,2,0),"")</f>
        <v/>
      </c>
    </row>
    <row r="114" spans="2:14" s="13" customFormat="1">
      <c r="B114" s="12">
        <f t="shared" si="3"/>
        <v>106</v>
      </c>
      <c r="C114" s="17">
        <v>1269</v>
      </c>
      <c r="D114" s="18" t="str">
        <f>IFERROR(VLOOKUP(C114,SRA!B:C,2,0),"")</f>
        <v>VALDECY FERREIRA DA COSTA</v>
      </c>
      <c r="E114" s="12" t="str">
        <f>IFERROR(VLOOKUP(C114,SRA!B:T,8,0),"")</f>
        <v>CLT</v>
      </c>
      <c r="F114" s="12" t="s">
        <v>434</v>
      </c>
      <c r="G114" s="12" t="str">
        <f>IFERROR(VLOOKUP(C114,SRA!B:T,5,0),"")</f>
        <v>ASS. DE SERVICOS</v>
      </c>
      <c r="H114" s="55">
        <f>IFERROR(VLOOKUP(C114,SRA!B:T,18,0),"")</f>
        <v>2059.06</v>
      </c>
      <c r="I114" s="55">
        <f>IFERROR(VLOOKUP(C114,SRA!B:T,19,0),"")</f>
        <v>0</v>
      </c>
      <c r="J114" s="56">
        <f>IFERROR(VLOOKUP(C114,NOVEMBRO!B:F,3,0),"0,00")</f>
        <v>2325.04</v>
      </c>
      <c r="K114" s="55">
        <f>J114-L114</f>
        <v>549.92999999999984</v>
      </c>
      <c r="L114" s="56">
        <f>IFERROR(VLOOKUP(C114,NOVEMBRO!B:H,7,0),"0,00")</f>
        <v>1775.1100000000001</v>
      </c>
      <c r="M114" s="16" t="str">
        <f>IFERROR(VLOOKUP(C114,FÉRIAS!C:D,2,0),"")</f>
        <v/>
      </c>
      <c r="N114" s="13" t="str">
        <f>IFERROR(VLOOKUP(C114,AFASTADOS!B:C,2,0),"")</f>
        <v/>
      </c>
    </row>
    <row r="115" spans="2:14" s="13" customFormat="1">
      <c r="B115" s="12">
        <f t="shared" si="3"/>
        <v>107</v>
      </c>
      <c r="C115" s="17">
        <v>1328</v>
      </c>
      <c r="D115" s="18" t="str">
        <f>IFERROR(VLOOKUP(C115,SRA!B:C,2,0),"")</f>
        <v>LIZETE ALFREDINA DA SILVA</v>
      </c>
      <c r="E115" s="12" t="str">
        <f>IFERROR(VLOOKUP(C115,SRA!B:T,8,0),"")</f>
        <v>CLT</v>
      </c>
      <c r="F115" s="12" t="s">
        <v>434</v>
      </c>
      <c r="G115" s="12" t="str">
        <f>IFERROR(VLOOKUP(C115,SRA!B:T,5,0),"")</f>
        <v>TEC. EM ADM. E FIN.</v>
      </c>
      <c r="H115" s="55">
        <f>IFERROR(VLOOKUP(C115,SRA!B:T,18,0),"")</f>
        <v>4059.77</v>
      </c>
      <c r="I115" s="55">
        <f>IFERROR(VLOOKUP(C115,SRA!B:T,19,0),"")</f>
        <v>0</v>
      </c>
      <c r="J115" s="56">
        <f>IFERROR(VLOOKUP(C115,NOVEMBRO!B:F,3,0),"0,00")</f>
        <v>4642.51</v>
      </c>
      <c r="K115" s="55">
        <f>J115-L115</f>
        <v>1980.6000000000004</v>
      </c>
      <c r="L115" s="56">
        <f>IFERROR(VLOOKUP(C115,NOVEMBRO!B:H,7,0),"0,00")</f>
        <v>2661.91</v>
      </c>
      <c r="M115" s="16" t="str">
        <f>IFERROR(VLOOKUP(C115,FÉRIAS!C:D,2,0),"")</f>
        <v/>
      </c>
      <c r="N115" s="13" t="str">
        <f>IFERROR(VLOOKUP(C115,AFASTADOS!B:C,2,0),"")</f>
        <v/>
      </c>
    </row>
    <row r="116" spans="2:14" s="13" customFormat="1">
      <c r="B116" s="12">
        <f t="shared" si="3"/>
        <v>108</v>
      </c>
      <c r="C116" s="17">
        <v>1330</v>
      </c>
      <c r="D116" s="18" t="str">
        <f>IFERROR(VLOOKUP(C116,SRA!B:C,2,0),"")</f>
        <v>IVANISE MARIA DA LUZ SANTOS</v>
      </c>
      <c r="E116" s="12" t="str">
        <f>IFERROR(VLOOKUP(C116,SRA!B:T,8,0),"")</f>
        <v>CLT</v>
      </c>
      <c r="F116" s="12" t="s">
        <v>434</v>
      </c>
      <c r="G116" s="12" t="str">
        <f>IFERROR(VLOOKUP(C116,SRA!B:T,5,0),"")</f>
        <v>OP. DE PROD. IND.</v>
      </c>
      <c r="H116" s="55">
        <f>IFERROR(VLOOKUP(C116,SRA!B:T,18,0),"")</f>
        <v>3697.8</v>
      </c>
      <c r="I116" s="55">
        <f>IFERROR(VLOOKUP(C116,SRA!B:T,19,0),"")</f>
        <v>0</v>
      </c>
      <c r="J116" s="56">
        <f>IFERROR(VLOOKUP(C116,NOVEMBRO!B:F,3,0),"0,00")</f>
        <v>4649.5200000000004</v>
      </c>
      <c r="K116" s="55">
        <f>J116-L116</f>
        <v>2215.3600000000006</v>
      </c>
      <c r="L116" s="56">
        <f>IFERROR(VLOOKUP(C116,NOVEMBRO!B:H,7,0),"0,00")</f>
        <v>2434.16</v>
      </c>
      <c r="M116" s="16" t="str">
        <f>IFERROR(VLOOKUP(C116,FÉRIAS!C:D,2,0),"")</f>
        <v/>
      </c>
      <c r="N116" s="13" t="str">
        <f>IFERROR(VLOOKUP(C116,AFASTADOS!B:C,2,0),"")</f>
        <v/>
      </c>
    </row>
    <row r="117" spans="2:14" s="13" customFormat="1">
      <c r="B117" s="12">
        <f t="shared" si="3"/>
        <v>109</v>
      </c>
      <c r="C117" s="17">
        <v>1333</v>
      </c>
      <c r="D117" s="18" t="str">
        <f>IFERROR(VLOOKUP(C117,SRA!B:C,2,0),"")</f>
        <v>JORGE CUNHA OLIVEIRA</v>
      </c>
      <c r="E117" s="12" t="str">
        <f>IFERROR(VLOOKUP(C117,SRA!B:T,8,0),"")</f>
        <v>CLT</v>
      </c>
      <c r="F117" s="12" t="s">
        <v>434</v>
      </c>
      <c r="G117" s="12" t="str">
        <f>IFERROR(VLOOKUP(C117,SRA!B:T,5,0),"")</f>
        <v>OP. DE PROD. IND.</v>
      </c>
      <c r="H117" s="55">
        <f>IFERROR(VLOOKUP(C117,SRA!B:T,18,0),"")</f>
        <v>4076.83</v>
      </c>
      <c r="I117" s="55">
        <f>IFERROR(VLOOKUP(C117,SRA!B:T,19,0),"")</f>
        <v>0</v>
      </c>
      <c r="J117" s="56">
        <f>IFERROR(VLOOKUP(C117,NOVEMBRO!B:F,3,0),"0,00")</f>
        <v>5425.86</v>
      </c>
      <c r="K117" s="55">
        <f>J117-L117</f>
        <v>2019.7399999999998</v>
      </c>
      <c r="L117" s="56">
        <f>IFERROR(VLOOKUP(C117,NOVEMBRO!B:H,7,0),"0,00")</f>
        <v>3406.12</v>
      </c>
      <c r="M117" s="16" t="str">
        <f>IFERROR(VLOOKUP(C117,FÉRIAS!C:D,2,0),"")</f>
        <v/>
      </c>
      <c r="N117" s="13" t="str">
        <f>IFERROR(VLOOKUP(C117,AFASTADOS!B:C,2,0),"")</f>
        <v/>
      </c>
    </row>
    <row r="118" spans="2:14" s="13" customFormat="1">
      <c r="B118" s="12">
        <f t="shared" si="3"/>
        <v>110</v>
      </c>
      <c r="C118" s="17">
        <v>1337</v>
      </c>
      <c r="D118" s="18" t="str">
        <f>IFERROR(VLOOKUP(C118,SRA!B:C,2,0),"")</f>
        <v>ROSILDA BARBOSA DOS SANTOS</v>
      </c>
      <c r="E118" s="12" t="str">
        <f>IFERROR(VLOOKUP(C118,SRA!B:T,8,0),"")</f>
        <v>CLT</v>
      </c>
      <c r="F118" s="12" t="s">
        <v>434</v>
      </c>
      <c r="G118" s="12" t="str">
        <f>IFERROR(VLOOKUP(C118,SRA!B:T,5,0),"")</f>
        <v>TEC. EM ADM. E FIN.</v>
      </c>
      <c r="H118" s="55">
        <f>IFERROR(VLOOKUP(C118,SRA!B:T,18,0),"")</f>
        <v>5056.88</v>
      </c>
      <c r="I118" s="55">
        <f>IFERROR(VLOOKUP(C118,SRA!B:T,19,0),"")</f>
        <v>0</v>
      </c>
      <c r="J118" s="56">
        <f>IFERROR(VLOOKUP(C118,NOVEMBRO!B:F,3,0),"0,00")</f>
        <v>5710.13</v>
      </c>
      <c r="K118" s="55">
        <f>J118-L118</f>
        <v>1872.6400000000003</v>
      </c>
      <c r="L118" s="56">
        <f>IFERROR(VLOOKUP(C118,NOVEMBRO!B:H,7,0),"0,00")</f>
        <v>3837.49</v>
      </c>
      <c r="M118" s="16" t="str">
        <f>IFERROR(VLOOKUP(C118,FÉRIAS!C:D,2,0),"")</f>
        <v/>
      </c>
      <c r="N118" s="13" t="str">
        <f>IFERROR(VLOOKUP(C118,AFASTADOS!B:C,2,0),"")</f>
        <v/>
      </c>
    </row>
    <row r="119" spans="2:14" s="13" customFormat="1">
      <c r="B119" s="12">
        <f t="shared" si="3"/>
        <v>111</v>
      </c>
      <c r="C119" s="17">
        <v>1363</v>
      </c>
      <c r="D119" s="18" t="str">
        <f>IFERROR(VLOOKUP(C119,SRA!B:C,2,0),"")</f>
        <v>JOSE CARLOS FERREIRA DE ARRUDA</v>
      </c>
      <c r="E119" s="12" t="str">
        <f>IFERROR(VLOOKUP(C119,SRA!B:T,8,0),"")</f>
        <v>CLT</v>
      </c>
      <c r="F119" s="12" t="s">
        <v>434</v>
      </c>
      <c r="G119" s="12" t="str">
        <f>IFERROR(VLOOKUP(C119,SRA!B:T,5,0),"")</f>
        <v>TEC. EM ADM. E FIN.</v>
      </c>
      <c r="H119" s="55">
        <f>IFERROR(VLOOKUP(C119,SRA!B:T,18,0),"")</f>
        <v>4475.91</v>
      </c>
      <c r="I119" s="55">
        <f>IFERROR(VLOOKUP(C119,SRA!B:T,19,0),"")</f>
        <v>822.38</v>
      </c>
      <c r="J119" s="56">
        <f>IFERROR(VLOOKUP(C119,NOVEMBRO!B:F,3,0),"0,00")</f>
        <v>5940.76</v>
      </c>
      <c r="K119" s="55">
        <f>J119-L119</f>
        <v>2235.5500000000002</v>
      </c>
      <c r="L119" s="56">
        <f>IFERROR(VLOOKUP(C119,NOVEMBRO!B:H,7,0),"0,00")</f>
        <v>3705.21</v>
      </c>
      <c r="M119" s="16" t="str">
        <f>IFERROR(VLOOKUP(C119,FÉRIAS!C:D,2,0),"")</f>
        <v/>
      </c>
      <c r="N119" s="13" t="str">
        <f>IFERROR(VLOOKUP(C119,AFASTADOS!B:C,2,0),"")</f>
        <v/>
      </c>
    </row>
    <row r="120" spans="2:14" s="13" customFormat="1">
      <c r="B120" s="12">
        <f t="shared" si="3"/>
        <v>112</v>
      </c>
      <c r="C120" s="17">
        <v>1369</v>
      </c>
      <c r="D120" s="18" t="str">
        <f>IFERROR(VLOOKUP(C120,SRA!B:C,2,0),"")</f>
        <v>ELIANE BATISTA DE CASTILHO</v>
      </c>
      <c r="E120" s="12" t="str">
        <f>IFERROR(VLOOKUP(C120,SRA!B:T,8,0),"")</f>
        <v>CLT</v>
      </c>
      <c r="F120" s="12" t="s">
        <v>434</v>
      </c>
      <c r="G120" s="12" t="str">
        <f>IFERROR(VLOOKUP(C120,SRA!B:T,5,0),"")</f>
        <v>TEC.EM QUALIDADE IND</v>
      </c>
      <c r="H120" s="55">
        <f>IFERROR(VLOOKUP(C120,SRA!B:T,18,0),"")</f>
        <v>2747.79</v>
      </c>
      <c r="I120" s="55">
        <f>IFERROR(VLOOKUP(C120,SRA!B:T,19,0),"")</f>
        <v>0</v>
      </c>
      <c r="J120" s="56">
        <f>IFERROR(VLOOKUP(C120,NOVEMBRO!B:F,3,0),"0,00")</f>
        <v>3685.03</v>
      </c>
      <c r="K120" s="55">
        <f>J120-L120</f>
        <v>1926.13</v>
      </c>
      <c r="L120" s="56">
        <f>IFERROR(VLOOKUP(C120,NOVEMBRO!B:H,7,0),"0,00")</f>
        <v>1758.9</v>
      </c>
      <c r="M120" s="16" t="str">
        <f>IFERROR(VLOOKUP(C120,FÉRIAS!C:D,2,0),"")</f>
        <v/>
      </c>
      <c r="N120" s="13" t="str">
        <f>IFERROR(VLOOKUP(C120,AFASTADOS!B:C,2,0),"")</f>
        <v/>
      </c>
    </row>
    <row r="121" spans="2:14" s="13" customFormat="1">
      <c r="B121" s="12">
        <f t="shared" si="3"/>
        <v>113</v>
      </c>
      <c r="C121" s="17">
        <v>1393</v>
      </c>
      <c r="D121" s="18" t="str">
        <f>IFERROR(VLOOKUP(C121,SRA!B:C,2,0),"")</f>
        <v>MANOEL CORREIA DOS SANTOS</v>
      </c>
      <c r="E121" s="12" t="str">
        <f>IFERROR(VLOOKUP(C121,SRA!B:T,8,0),"")</f>
        <v>CLT</v>
      </c>
      <c r="F121" s="12" t="s">
        <v>434</v>
      </c>
      <c r="G121" s="12" t="str">
        <f>IFERROR(VLOOKUP(C121,SRA!B:T,5,0),"")</f>
        <v>TEC UTI TRA EFLUENTE</v>
      </c>
      <c r="H121" s="55">
        <f>IFERROR(VLOOKUP(C121,SRA!B:T,18,0),"")</f>
        <v>4059.77</v>
      </c>
      <c r="I121" s="55">
        <f>IFERROR(VLOOKUP(C121,SRA!B:T,19,0),"")</f>
        <v>0</v>
      </c>
      <c r="J121" s="56">
        <f>IFERROR(VLOOKUP(C121,NOVEMBRO!B:F,3,0),"0,00")</f>
        <v>4592.17</v>
      </c>
      <c r="K121" s="55">
        <f>J121-L121</f>
        <v>1208.92</v>
      </c>
      <c r="L121" s="56">
        <f>IFERROR(VLOOKUP(C121,NOVEMBRO!B:H,7,0),"0,00")</f>
        <v>3383.25</v>
      </c>
      <c r="M121" s="16" t="str">
        <f>IFERROR(VLOOKUP(C121,FÉRIAS!C:D,2,0),"")</f>
        <v/>
      </c>
      <c r="N121" s="13" t="str">
        <f>IFERROR(VLOOKUP(C121,AFASTADOS!B:C,2,0),"")</f>
        <v/>
      </c>
    </row>
    <row r="122" spans="2:14" s="13" customFormat="1">
      <c r="B122" s="12">
        <f t="shared" si="3"/>
        <v>114</v>
      </c>
      <c r="C122" s="17">
        <v>1413</v>
      </c>
      <c r="D122" s="18" t="str">
        <f>IFERROR(VLOOKUP(C122,SRA!B:C,2,0),"")</f>
        <v>LEDUAR GUEDES DE LIMA</v>
      </c>
      <c r="E122" s="12" t="str">
        <f>IFERROR(VLOOKUP(C122,SRA!B:T,8,0),"")</f>
        <v>CLT</v>
      </c>
      <c r="F122" s="12" t="s">
        <v>434</v>
      </c>
      <c r="G122" s="12" t="str">
        <f>IFERROR(VLOOKUP(C122,SRA!B:T,5,0),"")</f>
        <v>FARMACEUTICO IND</v>
      </c>
      <c r="H122" s="55">
        <f>IFERROR(VLOOKUP(C122,SRA!B:T,18,0),"")</f>
        <v>27299.14</v>
      </c>
      <c r="I122" s="55">
        <f>IFERROR(VLOOKUP(C122,SRA!B:T,19,0),"")</f>
        <v>0</v>
      </c>
      <c r="J122" s="56">
        <f>IFERROR(VLOOKUP(C122,NOVEMBRO!B:F,3,0),"0,00")</f>
        <v>30825.79</v>
      </c>
      <c r="K122" s="55">
        <f>J122-L122</f>
        <v>14507.130000000001</v>
      </c>
      <c r="L122" s="56">
        <f>IFERROR(VLOOKUP(C122,NOVEMBRO!B:H,7,0),"0,00")</f>
        <v>16318.66</v>
      </c>
      <c r="M122" s="16" t="str">
        <f>IFERROR(VLOOKUP(C122,FÉRIAS!C:D,2,0),"")</f>
        <v/>
      </c>
      <c r="N122" s="13" t="str">
        <f>IFERROR(VLOOKUP(C122,AFASTADOS!B:C,2,0),"")</f>
        <v/>
      </c>
    </row>
    <row r="123" spans="2:14" s="13" customFormat="1">
      <c r="B123" s="12">
        <f t="shared" si="3"/>
        <v>115</v>
      </c>
      <c r="C123" s="17">
        <v>1418</v>
      </c>
      <c r="D123" s="18" t="str">
        <f>IFERROR(VLOOKUP(C123,SRA!B:C,2,0),"")</f>
        <v>ELVIS GOMES PEREIRA</v>
      </c>
      <c r="E123" s="12" t="str">
        <f>IFERROR(VLOOKUP(C123,SRA!B:T,8,0),"")</f>
        <v>CLT</v>
      </c>
      <c r="F123" s="12" t="s">
        <v>434</v>
      </c>
      <c r="G123" s="12" t="str">
        <f>IFERROR(VLOOKUP(C123,SRA!B:T,5,0),"")</f>
        <v>TEC. COMERCIAL</v>
      </c>
      <c r="H123" s="55">
        <f>IFERROR(VLOOKUP(C123,SRA!B:T,18,0),"")</f>
        <v>4934.66</v>
      </c>
      <c r="I123" s="55">
        <f>IFERROR(VLOOKUP(C123,SRA!B:T,19,0),"")</f>
        <v>0</v>
      </c>
      <c r="J123" s="56">
        <f>IFERROR(VLOOKUP(C123,NOVEMBRO!B:F,3,0),"0,00")</f>
        <v>8625.7900000000009</v>
      </c>
      <c r="K123" s="55">
        <f>J123-L123</f>
        <v>7020.2500000000009</v>
      </c>
      <c r="L123" s="56">
        <f>IFERROR(VLOOKUP(C123,NOVEMBRO!B:H,7,0),"0,00")</f>
        <v>1605.54</v>
      </c>
      <c r="M123" s="16" t="str">
        <f>IFERROR(VLOOKUP(C123,FÉRIAS!C:D,2,0),"")</f>
        <v/>
      </c>
      <c r="N123" s="13" t="str">
        <f>IFERROR(VLOOKUP(C123,AFASTADOS!B:C,2,0),"")</f>
        <v/>
      </c>
    </row>
    <row r="124" spans="2:14" s="13" customFormat="1">
      <c r="B124" s="12">
        <f t="shared" si="3"/>
        <v>116</v>
      </c>
      <c r="C124" s="17">
        <v>1427</v>
      </c>
      <c r="D124" s="18" t="str">
        <f>IFERROR(VLOOKUP(C124,SRA!B:C,2,0),"")</f>
        <v>ANA MARIA ELOI DA H  DA SILVA</v>
      </c>
      <c r="E124" s="12" t="str">
        <f>IFERROR(VLOOKUP(C124,SRA!B:T,8,0),"")</f>
        <v>CLT</v>
      </c>
      <c r="F124" s="12" t="s">
        <v>434</v>
      </c>
      <c r="G124" s="12" t="str">
        <f>IFERROR(VLOOKUP(C124,SRA!B:T,5,0),"")</f>
        <v>FARMACEUTICO IND</v>
      </c>
      <c r="H124" s="55">
        <f>IFERROR(VLOOKUP(C124,SRA!B:T,18,0),"")</f>
        <v>14556.44</v>
      </c>
      <c r="I124" s="55">
        <f>IFERROR(VLOOKUP(C124,SRA!B:T,19,0),"")</f>
        <v>0</v>
      </c>
      <c r="J124" s="56">
        <f>IFERROR(VLOOKUP(C124,NOVEMBRO!B:F,3,0),"0,00")</f>
        <v>16436.900000000001</v>
      </c>
      <c r="K124" s="55">
        <f>J124-L124</f>
        <v>5517.9100000000017</v>
      </c>
      <c r="L124" s="56">
        <f>IFERROR(VLOOKUP(C124,NOVEMBRO!B:H,7,0),"0,00")</f>
        <v>10918.99</v>
      </c>
      <c r="M124" s="16" t="str">
        <f>IFERROR(VLOOKUP(C124,FÉRIAS!C:D,2,0),"")</f>
        <v/>
      </c>
      <c r="N124" s="13" t="str">
        <f>IFERROR(VLOOKUP(C124,AFASTADOS!B:C,2,0),"")</f>
        <v/>
      </c>
    </row>
    <row r="125" spans="2:14" s="13" customFormat="1">
      <c r="B125" s="12">
        <f t="shared" si="3"/>
        <v>117</v>
      </c>
      <c r="C125" s="17">
        <v>1429</v>
      </c>
      <c r="D125" s="18" t="str">
        <f>IFERROR(VLOOKUP(C125,SRA!B:C,2,0),"")</f>
        <v>JOSE HENRIQUE DA PAZ</v>
      </c>
      <c r="E125" s="12" t="str">
        <f>IFERROR(VLOOKUP(C125,SRA!B:T,8,0),"")</f>
        <v>CLT</v>
      </c>
      <c r="F125" s="12" t="s">
        <v>446</v>
      </c>
      <c r="G125" s="12" t="str">
        <f>IFERROR(VLOOKUP(C125,SRA!B:T,5,0),"")</f>
        <v>OP. PROD. IND. (D)</v>
      </c>
      <c r="H125" s="55">
        <f>IFERROR(VLOOKUP(C125,SRA!B:T,18,0),"")</f>
        <v>5309.66</v>
      </c>
      <c r="I125" s="55">
        <f>IFERROR(VLOOKUP(C125,SRA!B:T,19,0),"")</f>
        <v>0</v>
      </c>
      <c r="J125" s="56">
        <f>IFERROR(VLOOKUP(C125,NOVEMBRO!B:F,3,0),"0,00")</f>
        <v>7866.6</v>
      </c>
      <c r="K125" s="55">
        <f>J125-L125</f>
        <v>3363.5300000000007</v>
      </c>
      <c r="L125" s="56">
        <f>IFERROR(VLOOKUP(C125,NOVEMBRO!B:H,7,0),"0,00")</f>
        <v>4503.07</v>
      </c>
      <c r="M125" s="16" t="str">
        <f>IFERROR(VLOOKUP(C125,FÉRIAS!C:D,2,0),"")</f>
        <v>JOSE HENRIQUE DA PAZ</v>
      </c>
      <c r="N125" s="13" t="str">
        <f>IFERROR(VLOOKUP(C125,AFASTADOS!B:C,2,0),"")</f>
        <v/>
      </c>
    </row>
    <row r="126" spans="2:14" s="13" customFormat="1">
      <c r="B126" s="12">
        <f t="shared" si="3"/>
        <v>118</v>
      </c>
      <c r="C126" s="17">
        <v>1454</v>
      </c>
      <c r="D126" s="18" t="str">
        <f>IFERROR(VLOOKUP(C126,SRA!B:C,2,0),"")</f>
        <v>MAURICIO LOPES DA SILVA</v>
      </c>
      <c r="E126" s="12" t="str">
        <f>IFERROR(VLOOKUP(C126,SRA!B:T,8,0),"")</f>
        <v>CLT</v>
      </c>
      <c r="F126" s="12" t="s">
        <v>434</v>
      </c>
      <c r="G126" s="12" t="str">
        <f>IFERROR(VLOOKUP(C126,SRA!B:T,5,0),"")</f>
        <v>OP. PROD. IND. (D)</v>
      </c>
      <c r="H126" s="55">
        <f>IFERROR(VLOOKUP(C126,SRA!B:T,18,0),"")</f>
        <v>4861.4400000000005</v>
      </c>
      <c r="I126" s="55">
        <f>IFERROR(VLOOKUP(C126,SRA!B:T,19,0),"")</f>
        <v>0</v>
      </c>
      <c r="J126" s="56">
        <f>IFERROR(VLOOKUP(C126,NOVEMBRO!B:F,3,0),"0,00")</f>
        <v>5306.84</v>
      </c>
      <c r="K126" s="55">
        <f>J126-L126</f>
        <v>3707.86</v>
      </c>
      <c r="L126" s="56">
        <f>IFERROR(VLOOKUP(C126,NOVEMBRO!B:H,7,0),"0,00")</f>
        <v>1598.98</v>
      </c>
      <c r="M126" s="16" t="str">
        <f>IFERROR(VLOOKUP(C126,FÉRIAS!C:D,2,0),"")</f>
        <v/>
      </c>
      <c r="N126" s="13" t="str">
        <f>IFERROR(VLOOKUP(C126,AFASTADOS!B:C,2,0),"")</f>
        <v/>
      </c>
    </row>
    <row r="127" spans="2:14" s="13" customFormat="1">
      <c r="B127" s="12">
        <f t="shared" si="3"/>
        <v>119</v>
      </c>
      <c r="C127" s="17">
        <v>1475</v>
      </c>
      <c r="D127" s="18" t="str">
        <f>IFERROR(VLOOKUP(C127,SRA!B:C,2,0),"")</f>
        <v>MARTA ARAUJO DA F  SANTANA</v>
      </c>
      <c r="E127" s="12" t="str">
        <f>IFERROR(VLOOKUP(C127,SRA!B:T,8,0),"")</f>
        <v>CLT</v>
      </c>
      <c r="F127" s="12" t="s">
        <v>434</v>
      </c>
      <c r="G127" s="12" t="str">
        <f>IFERROR(VLOOKUP(C127,SRA!B:T,5,0),"")</f>
        <v>TEC. CONTABIL</v>
      </c>
      <c r="H127" s="55">
        <f>IFERROR(VLOOKUP(C127,SRA!B:T,18,0),"")</f>
        <v>4475.95</v>
      </c>
      <c r="I127" s="55">
        <f>IFERROR(VLOOKUP(C127,SRA!B:T,19,0),"")</f>
        <v>0</v>
      </c>
      <c r="J127" s="56">
        <f>IFERROR(VLOOKUP(C127,NOVEMBRO!B:F,3,0),"0,00")</f>
        <v>5000.41</v>
      </c>
      <c r="K127" s="55">
        <f>J127-L127</f>
        <v>986.6899999999996</v>
      </c>
      <c r="L127" s="56">
        <f>IFERROR(VLOOKUP(C127,NOVEMBRO!B:H,7,0),"0,00")</f>
        <v>4013.7200000000003</v>
      </c>
      <c r="M127" s="16" t="str">
        <f>IFERROR(VLOOKUP(C127,FÉRIAS!C:D,2,0),"")</f>
        <v/>
      </c>
      <c r="N127" s="13" t="str">
        <f>IFERROR(VLOOKUP(C127,AFASTADOS!B:C,2,0),"")</f>
        <v/>
      </c>
    </row>
    <row r="128" spans="2:14" s="13" customFormat="1">
      <c r="B128" s="12">
        <f t="shared" si="3"/>
        <v>120</v>
      </c>
      <c r="C128" s="17">
        <v>1483</v>
      </c>
      <c r="D128" s="18" t="str">
        <f>IFERROR(VLOOKUP(C128,SRA!B:C,2,0),"")</f>
        <v>REGINA LEANDRO SANTOS DE LIMA</v>
      </c>
      <c r="E128" s="12" t="str">
        <f>IFERROR(VLOOKUP(C128,SRA!B:T,8,0),"")</f>
        <v>CLT</v>
      </c>
      <c r="F128" s="12" t="s">
        <v>434</v>
      </c>
      <c r="G128" s="12" t="str">
        <f>IFERROR(VLOOKUP(C128,SRA!B:T,5,0),"")</f>
        <v>OP. DE PROD. IND.</v>
      </c>
      <c r="H128" s="55">
        <f>IFERROR(VLOOKUP(C128,SRA!B:T,18,0),"")</f>
        <v>2270.11</v>
      </c>
      <c r="I128" s="55">
        <f>IFERROR(VLOOKUP(C128,SRA!B:T,19,0),"")</f>
        <v>0</v>
      </c>
      <c r="J128" s="56">
        <f>IFERROR(VLOOKUP(C128,NOVEMBRO!B:F,3,0),"0,00")</f>
        <v>2563.36</v>
      </c>
      <c r="K128" s="55">
        <f>J128-L128</f>
        <v>1536.42</v>
      </c>
      <c r="L128" s="56">
        <f>IFERROR(VLOOKUP(C128,NOVEMBRO!B:H,7,0),"0,00")</f>
        <v>1026.94</v>
      </c>
      <c r="M128" s="16" t="str">
        <f>IFERROR(VLOOKUP(C128,FÉRIAS!C:D,2,0),"")</f>
        <v/>
      </c>
      <c r="N128" s="13" t="str">
        <f>IFERROR(VLOOKUP(C128,AFASTADOS!B:C,2,0),"")</f>
        <v/>
      </c>
    </row>
    <row r="129" spans="2:14" s="13" customFormat="1">
      <c r="B129" s="12">
        <f t="shared" si="3"/>
        <v>121</v>
      </c>
      <c r="C129" s="17">
        <v>1522</v>
      </c>
      <c r="D129" s="18" t="str">
        <f>IFERROR(VLOOKUP(C129,SRA!B:C,2,0),"")</f>
        <v>TEREZINHA P  DA SILVA CORREIA</v>
      </c>
      <c r="E129" s="12" t="str">
        <f>IFERROR(VLOOKUP(C129,SRA!B:T,8,0),"")</f>
        <v>CLT</v>
      </c>
      <c r="F129" s="12" t="s">
        <v>434</v>
      </c>
      <c r="G129" s="12" t="str">
        <f>IFERROR(VLOOKUP(C129,SRA!B:T,5,0),"")</f>
        <v>OP. DE PROD. IND.</v>
      </c>
      <c r="H129" s="55">
        <f>IFERROR(VLOOKUP(C129,SRA!B:T,18,0),"")</f>
        <v>1961.02</v>
      </c>
      <c r="I129" s="55">
        <f>IFERROR(VLOOKUP(C129,SRA!B:T,19,0),"")</f>
        <v>0</v>
      </c>
      <c r="J129" s="56">
        <f>IFERROR(VLOOKUP(C129,NOVEMBRO!B:F,3,0),"0,00")</f>
        <v>2222.27</v>
      </c>
      <c r="K129" s="55">
        <f>J129-L129</f>
        <v>418.57999999999993</v>
      </c>
      <c r="L129" s="56">
        <f>IFERROR(VLOOKUP(C129,NOVEMBRO!B:H,7,0),"0,00")</f>
        <v>1803.69</v>
      </c>
      <c r="M129" s="16" t="str">
        <f>IFERROR(VLOOKUP(C129,FÉRIAS!C:D,2,0),"")</f>
        <v/>
      </c>
      <c r="N129" s="13" t="str">
        <f>IFERROR(VLOOKUP(C129,AFASTADOS!B:C,2,0),"")</f>
        <v/>
      </c>
    </row>
    <row r="130" spans="2:14" s="13" customFormat="1">
      <c r="B130" s="12">
        <f t="shared" si="3"/>
        <v>122</v>
      </c>
      <c r="C130" s="17">
        <v>1536</v>
      </c>
      <c r="D130" s="18" t="str">
        <f>IFERROR(VLOOKUP(C130,SRA!B:C,2,0),"")</f>
        <v>MARIA ADRIAO DA SILVA</v>
      </c>
      <c r="E130" s="12" t="str">
        <f>IFERROR(VLOOKUP(C130,SRA!B:T,8,0),"")</f>
        <v>CLT</v>
      </c>
      <c r="F130" s="12" t="s">
        <v>434</v>
      </c>
      <c r="G130" s="12" t="str">
        <f>IFERROR(VLOOKUP(C130,SRA!B:T,5,0),"")</f>
        <v>TEC. EM ADM. E FIN.</v>
      </c>
      <c r="H130" s="55">
        <f>IFERROR(VLOOKUP(C130,SRA!B:T,18,0),"")</f>
        <v>3682.31</v>
      </c>
      <c r="I130" s="55">
        <f>IFERROR(VLOOKUP(C130,SRA!B:T,19,0),"")</f>
        <v>0</v>
      </c>
      <c r="J130" s="56">
        <f>IFERROR(VLOOKUP(C130,NOVEMBRO!B:F,3,0),"0,00")</f>
        <v>4157.99</v>
      </c>
      <c r="K130" s="55">
        <f>J130-L130</f>
        <v>2332</v>
      </c>
      <c r="L130" s="56">
        <f>IFERROR(VLOOKUP(C130,NOVEMBRO!B:H,7,0),"0,00")</f>
        <v>1825.9899999999998</v>
      </c>
      <c r="M130" s="16" t="str">
        <f>IFERROR(VLOOKUP(C130,FÉRIAS!C:D,2,0),"")</f>
        <v/>
      </c>
      <c r="N130" s="13" t="str">
        <f>IFERROR(VLOOKUP(C130,AFASTADOS!B:C,2,0),"")</f>
        <v/>
      </c>
    </row>
    <row r="131" spans="2:14" s="13" customFormat="1">
      <c r="B131" s="12">
        <f t="shared" si="3"/>
        <v>123</v>
      </c>
      <c r="C131" s="17">
        <v>1545</v>
      </c>
      <c r="D131" s="18" t="str">
        <f>IFERROR(VLOOKUP(C131,SRA!B:C,2,0),"")</f>
        <v>HERON VILAR DE ANDRADE</v>
      </c>
      <c r="E131" s="12" t="str">
        <f>IFERROR(VLOOKUP(C131,SRA!B:T,8,0),"")</f>
        <v>CLT</v>
      </c>
      <c r="F131" s="12" t="s">
        <v>434</v>
      </c>
      <c r="G131" s="12" t="str">
        <f>IFERROR(VLOOKUP(C131,SRA!B:T,5,0),"")</f>
        <v>ASS. DE SERVICOS</v>
      </c>
      <c r="H131" s="55">
        <f>IFERROR(VLOOKUP(C131,SRA!B:T,18,0),"")</f>
        <v>4401.3</v>
      </c>
      <c r="I131" s="55">
        <f>IFERROR(VLOOKUP(C131,SRA!B:T,19,0),"")</f>
        <v>0</v>
      </c>
      <c r="J131" s="56">
        <f>IFERROR(VLOOKUP(C131,NOVEMBRO!B:F,3,0),"0,00")</f>
        <v>4969.8900000000003</v>
      </c>
      <c r="K131" s="55">
        <f>J131-L131</f>
        <v>3406.0800000000004</v>
      </c>
      <c r="L131" s="56">
        <f>IFERROR(VLOOKUP(C131,NOVEMBRO!B:H,7,0),"0,00")</f>
        <v>1563.81</v>
      </c>
      <c r="M131" s="16" t="str">
        <f>IFERROR(VLOOKUP(C131,FÉRIAS!C:D,2,0),"")</f>
        <v/>
      </c>
      <c r="N131" s="13" t="str">
        <f>IFERROR(VLOOKUP(C131,AFASTADOS!B:C,2,0),"")</f>
        <v/>
      </c>
    </row>
    <row r="132" spans="2:14" s="13" customFormat="1">
      <c r="B132" s="12">
        <f t="shared" si="3"/>
        <v>124</v>
      </c>
      <c r="C132" s="17">
        <v>1549</v>
      </c>
      <c r="D132" s="18" t="str">
        <f>IFERROR(VLOOKUP(C132,SRA!B:C,2,0),"")</f>
        <v>JOSE JOAQUIM DA SILVA FILHO</v>
      </c>
      <c r="E132" s="12" t="str">
        <f>IFERROR(VLOOKUP(C132,SRA!B:T,8,0),"")</f>
        <v>CLT</v>
      </c>
      <c r="F132" s="12" t="s">
        <v>434</v>
      </c>
      <c r="G132" s="12" t="str">
        <f>IFERROR(VLOOKUP(C132,SRA!B:T,5,0),"")</f>
        <v>TEC. EM ADM. E FIN.</v>
      </c>
      <c r="H132" s="55">
        <f>IFERROR(VLOOKUP(C132,SRA!B:T,18,0),"")</f>
        <v>4262.76</v>
      </c>
      <c r="I132" s="55">
        <f>IFERROR(VLOOKUP(C132,SRA!B:T,19,0),"")</f>
        <v>0</v>
      </c>
      <c r="J132" s="56">
        <f>IFERROR(VLOOKUP(C132,NOVEMBRO!B:F,3,0),"0,00")</f>
        <v>4813.4399999999996</v>
      </c>
      <c r="K132" s="55">
        <f>J132-L132</f>
        <v>961.89999999999964</v>
      </c>
      <c r="L132" s="56">
        <f>IFERROR(VLOOKUP(C132,NOVEMBRO!B:H,7,0),"0,00")</f>
        <v>3851.54</v>
      </c>
      <c r="M132" s="16" t="str">
        <f>IFERROR(VLOOKUP(C132,FÉRIAS!C:D,2,0),"")</f>
        <v/>
      </c>
      <c r="N132" s="13" t="str">
        <f>IFERROR(VLOOKUP(C132,AFASTADOS!B:C,2,0),"")</f>
        <v/>
      </c>
    </row>
    <row r="133" spans="2:14" s="13" customFormat="1">
      <c r="B133" s="12">
        <f t="shared" si="3"/>
        <v>125</v>
      </c>
      <c r="C133" s="17">
        <v>1553</v>
      </c>
      <c r="D133" s="18" t="str">
        <f>IFERROR(VLOOKUP(C133,SRA!B:C,2,0),"")</f>
        <v>MARIA DO CARMO A DOS SANTOS</v>
      </c>
      <c r="E133" s="12" t="str">
        <f>IFERROR(VLOOKUP(C133,SRA!B:T,8,0),"")</f>
        <v>CLT</v>
      </c>
      <c r="F133" s="12" t="s">
        <v>434</v>
      </c>
      <c r="G133" s="12" t="str">
        <f>IFERROR(VLOOKUP(C133,SRA!B:T,5,0),"")</f>
        <v>OP. DE PROD. IND.</v>
      </c>
      <c r="H133" s="55">
        <f>IFERROR(VLOOKUP(C133,SRA!B:T,18,0),"")</f>
        <v>4076.83</v>
      </c>
      <c r="I133" s="55">
        <f>IFERROR(VLOOKUP(C133,SRA!B:T,19,0),"")</f>
        <v>0</v>
      </c>
      <c r="J133" s="56">
        <f>IFERROR(VLOOKUP(C133,NOVEMBRO!B:F,3,0),"0,00")</f>
        <v>4531.12</v>
      </c>
      <c r="K133" s="55">
        <f>J133-L133</f>
        <v>661.63000000000011</v>
      </c>
      <c r="L133" s="56">
        <f>IFERROR(VLOOKUP(C133,NOVEMBRO!B:H,7,0),"0,00")</f>
        <v>3869.49</v>
      </c>
      <c r="M133" s="16" t="str">
        <f>IFERROR(VLOOKUP(C133,FÉRIAS!C:D,2,0),"")</f>
        <v/>
      </c>
      <c r="N133" s="13" t="str">
        <f>IFERROR(VLOOKUP(C133,AFASTADOS!B:C,2,0),"")</f>
        <v/>
      </c>
    </row>
    <row r="134" spans="2:14" s="13" customFormat="1">
      <c r="B134" s="12">
        <f t="shared" si="3"/>
        <v>126</v>
      </c>
      <c r="C134" s="17">
        <v>1554</v>
      </c>
      <c r="D134" s="18" t="str">
        <f>IFERROR(VLOOKUP(C134,SRA!B:C,2,0),"")</f>
        <v>SONEIDE P DO NASCIMENTO CORREA</v>
      </c>
      <c r="E134" s="12" t="str">
        <f>IFERROR(VLOOKUP(C134,SRA!B:T,8,0),"")</f>
        <v>CLT</v>
      </c>
      <c r="F134" s="12" t="s">
        <v>434</v>
      </c>
      <c r="G134" s="12" t="str">
        <f>IFERROR(VLOOKUP(C134,SRA!B:T,5,0),"")</f>
        <v>TEC. EM ADM. E FIN.</v>
      </c>
      <c r="H134" s="55">
        <f>IFERROR(VLOOKUP(C134,SRA!B:T,18,0),"")</f>
        <v>6298.04</v>
      </c>
      <c r="I134" s="55">
        <f>IFERROR(VLOOKUP(C134,SRA!B:T,19,0),"")</f>
        <v>0</v>
      </c>
      <c r="J134" s="56">
        <f>IFERROR(VLOOKUP(C134,NOVEMBRO!B:F,3,0),"0,00")</f>
        <v>7111.67</v>
      </c>
      <c r="K134" s="55">
        <f>J134-L134</f>
        <v>3666.59</v>
      </c>
      <c r="L134" s="56">
        <f>IFERROR(VLOOKUP(C134,NOVEMBRO!B:H,7,0),"0,00")</f>
        <v>3445.08</v>
      </c>
      <c r="M134" s="16" t="str">
        <f>IFERROR(VLOOKUP(C134,FÉRIAS!C:D,2,0),"")</f>
        <v/>
      </c>
      <c r="N134" s="13" t="str">
        <f>IFERROR(VLOOKUP(C134,AFASTADOS!B:C,2,0),"")</f>
        <v/>
      </c>
    </row>
    <row r="135" spans="2:14" s="13" customFormat="1">
      <c r="B135" s="12">
        <f t="shared" si="3"/>
        <v>127</v>
      </c>
      <c r="C135" s="17">
        <v>1561</v>
      </c>
      <c r="D135" s="18" t="str">
        <f>IFERROR(VLOOKUP(C135,SRA!B:C,2,0),"")</f>
        <v>ANDRE LUIZ MACIEL FERREIRA</v>
      </c>
      <c r="E135" s="12" t="str">
        <f>IFERROR(VLOOKUP(C135,SRA!B:T,8,0),"")</f>
        <v>CLT</v>
      </c>
      <c r="F135" s="12" t="s">
        <v>434</v>
      </c>
      <c r="G135" s="12" t="str">
        <f>IFERROR(VLOOKUP(C135,SRA!B:T,5,0),"")</f>
        <v>OP. DE PROD. IND.</v>
      </c>
      <c r="H135" s="55">
        <f>IFERROR(VLOOKUP(C135,SRA!B:T,18,0),"")</f>
        <v>1961.02</v>
      </c>
      <c r="I135" s="55">
        <f>IFERROR(VLOOKUP(C135,SRA!B:T,19,0),"")</f>
        <v>0</v>
      </c>
      <c r="J135" s="56">
        <f>IFERROR(VLOOKUP(C135,NOVEMBRO!B:F,3,0),"0,00")</f>
        <v>2214.34</v>
      </c>
      <c r="K135" s="55">
        <f>J135-L135</f>
        <v>750.49000000000024</v>
      </c>
      <c r="L135" s="56">
        <f>IFERROR(VLOOKUP(C135,NOVEMBRO!B:H,7,0),"0,00")</f>
        <v>1463.85</v>
      </c>
      <c r="M135" s="16" t="str">
        <f>IFERROR(VLOOKUP(C135,FÉRIAS!C:D,2,0),"")</f>
        <v/>
      </c>
      <c r="N135" s="13" t="str">
        <f>IFERROR(VLOOKUP(C135,AFASTADOS!B:C,2,0),"")</f>
        <v/>
      </c>
    </row>
    <row r="136" spans="2:14" s="13" customFormat="1">
      <c r="B136" s="12">
        <f t="shared" si="3"/>
        <v>128</v>
      </c>
      <c r="C136" s="17">
        <v>1588</v>
      </c>
      <c r="D136" s="18" t="str">
        <f>IFERROR(VLOOKUP(C136,SRA!B:C,2,0),"")</f>
        <v>MARIA ANDREA DOS SANTOS</v>
      </c>
      <c r="E136" s="12" t="str">
        <f>IFERROR(VLOOKUP(C136,SRA!B:T,8,0),"")</f>
        <v>CLT</v>
      </c>
      <c r="F136" s="12" t="s">
        <v>434</v>
      </c>
      <c r="G136" s="12" t="str">
        <f>IFERROR(VLOOKUP(C136,SRA!B:T,5,0),"")</f>
        <v>OP. DE PROD. IND.</v>
      </c>
      <c r="H136" s="55">
        <f>IFERROR(VLOOKUP(C136,SRA!B:T,18,0),"")</f>
        <v>2059.06</v>
      </c>
      <c r="I136" s="55">
        <f>IFERROR(VLOOKUP(C136,SRA!B:T,19,0),"")</f>
        <v>0</v>
      </c>
      <c r="J136" s="56">
        <f>IFERROR(VLOOKUP(C136,NOVEMBRO!B:F,3,0),"0,00")</f>
        <v>2325.04</v>
      </c>
      <c r="K136" s="55">
        <f>J136-L136</f>
        <v>1595.03</v>
      </c>
      <c r="L136" s="56">
        <f>IFERROR(VLOOKUP(C136,NOVEMBRO!B:H,7,0),"0,00")</f>
        <v>730.01</v>
      </c>
      <c r="M136" s="16" t="str">
        <f>IFERROR(VLOOKUP(C136,FÉRIAS!C:D,2,0),"")</f>
        <v/>
      </c>
      <c r="N136" s="13" t="str">
        <f>IFERROR(VLOOKUP(C136,AFASTADOS!B:C,2,0),"")</f>
        <v/>
      </c>
    </row>
    <row r="137" spans="2:14" s="13" customFormat="1">
      <c r="B137" s="12">
        <f t="shared" si="3"/>
        <v>129</v>
      </c>
      <c r="C137" s="17">
        <v>1589</v>
      </c>
      <c r="D137" s="18" t="str">
        <f>IFERROR(VLOOKUP(C137,SRA!B:C,2,0),"")</f>
        <v>SEVERINA DE SANTANA NEVES</v>
      </c>
      <c r="E137" s="12" t="str">
        <f>IFERROR(VLOOKUP(C137,SRA!B:T,8,0),"")</f>
        <v>CLT</v>
      </c>
      <c r="F137" s="12" t="s">
        <v>434</v>
      </c>
      <c r="G137" s="12" t="str">
        <f>IFERROR(VLOOKUP(C137,SRA!B:T,5,0),"")</f>
        <v>OP. DE PROD. IND.</v>
      </c>
      <c r="H137" s="55">
        <f>IFERROR(VLOOKUP(C137,SRA!B:T,18,0),"")</f>
        <v>1961.02</v>
      </c>
      <c r="I137" s="55">
        <f>IFERROR(VLOOKUP(C137,SRA!B:T,19,0),"")</f>
        <v>0</v>
      </c>
      <c r="J137" s="56">
        <f>IFERROR(VLOOKUP(C137,NOVEMBRO!B:F,3,0),"0,00")</f>
        <v>2214.34</v>
      </c>
      <c r="K137" s="55">
        <f>J137-L137</f>
        <v>689.76000000000022</v>
      </c>
      <c r="L137" s="56">
        <f>IFERROR(VLOOKUP(C137,NOVEMBRO!B:H,7,0),"0,00")</f>
        <v>1524.58</v>
      </c>
      <c r="M137" s="16" t="str">
        <f>IFERROR(VLOOKUP(C137,FÉRIAS!C:D,2,0),"")</f>
        <v/>
      </c>
      <c r="N137" s="13" t="str">
        <f>IFERROR(VLOOKUP(C137,AFASTADOS!B:C,2,0),"")</f>
        <v/>
      </c>
    </row>
    <row r="138" spans="2:14" s="13" customFormat="1">
      <c r="B138" s="12">
        <f t="shared" si="3"/>
        <v>130</v>
      </c>
      <c r="C138" s="17">
        <v>1596</v>
      </c>
      <c r="D138" s="18" t="str">
        <f>IFERROR(VLOOKUP(C138,SRA!B:C,2,0),"")</f>
        <v>IVANE FRANCISCO DE AZEVEDO</v>
      </c>
      <c r="E138" s="12" t="str">
        <f>IFERROR(VLOOKUP(C138,SRA!B:T,8,0),"")</f>
        <v>CLT</v>
      </c>
      <c r="F138" s="12" t="s">
        <v>446</v>
      </c>
      <c r="G138" s="12" t="str">
        <f>IFERROR(VLOOKUP(C138,SRA!B:T,5,0),"")</f>
        <v>TELEFONISTA</v>
      </c>
      <c r="H138" s="55">
        <f>IFERROR(VLOOKUP(C138,SRA!B:T,18,0),"")</f>
        <v>2759.34</v>
      </c>
      <c r="I138" s="55">
        <f>IFERROR(VLOOKUP(C138,SRA!B:T,19,0),"")</f>
        <v>0</v>
      </c>
      <c r="J138" s="56">
        <f>IFERROR(VLOOKUP(C138,NOVEMBRO!B:F,3,0),"0,00")</f>
        <v>5638.36</v>
      </c>
      <c r="K138" s="55">
        <f>J138-L138</f>
        <v>3754.5499999999997</v>
      </c>
      <c r="L138" s="56">
        <f>IFERROR(VLOOKUP(C138,NOVEMBRO!B:H,7,0),"0,00")</f>
        <v>1883.81</v>
      </c>
      <c r="M138" s="16" t="str">
        <f>IFERROR(VLOOKUP(C138,FÉRIAS!C:D,2,0),"")</f>
        <v>IVANE FRANCISCO DE AZEVEDO</v>
      </c>
      <c r="N138" s="13" t="str">
        <f>IFERROR(VLOOKUP(C138,AFASTADOS!B:C,2,0),"")</f>
        <v/>
      </c>
    </row>
    <row r="139" spans="2:14" s="13" customFormat="1">
      <c r="B139" s="12">
        <f t="shared" ref="B139:B202" si="4">B138+1</f>
        <v>131</v>
      </c>
      <c r="C139" s="17">
        <v>1597</v>
      </c>
      <c r="D139" s="18" t="str">
        <f>IFERROR(VLOOKUP(C139,SRA!B:C,2,0),"")</f>
        <v>DILMA NEUZA DAS MERCES</v>
      </c>
      <c r="E139" s="12" t="str">
        <f>IFERROR(VLOOKUP(C139,SRA!B:T,8,0),"")</f>
        <v>CLT</v>
      </c>
      <c r="F139" s="12" t="s">
        <v>434</v>
      </c>
      <c r="G139" s="12" t="str">
        <f>IFERROR(VLOOKUP(C139,SRA!B:T,5,0),"")</f>
        <v>TEC. EM ADM. E FIN.</v>
      </c>
      <c r="H139" s="55">
        <f>IFERROR(VLOOKUP(C139,SRA!B:T,18,0),"")</f>
        <v>4059.77</v>
      </c>
      <c r="I139" s="55">
        <f>IFERROR(VLOOKUP(C139,SRA!B:T,19,0),"")</f>
        <v>0</v>
      </c>
      <c r="J139" s="56">
        <f>IFERROR(VLOOKUP(C139,NOVEMBRO!B:F,3,0),"0,00")</f>
        <v>4584.2299999999996</v>
      </c>
      <c r="K139" s="55">
        <f>J139-L139</f>
        <v>2663.1999999999994</v>
      </c>
      <c r="L139" s="56">
        <f>IFERROR(VLOOKUP(C139,NOVEMBRO!B:H,7,0),"0,00")</f>
        <v>1921.0300000000002</v>
      </c>
      <c r="M139" s="16" t="str">
        <f>IFERROR(VLOOKUP(C139,FÉRIAS!C:D,2,0),"")</f>
        <v/>
      </c>
      <c r="N139" s="13" t="str">
        <f>IFERROR(VLOOKUP(C139,AFASTADOS!B:C,2,0),"")</f>
        <v/>
      </c>
    </row>
    <row r="140" spans="2:14" s="13" customFormat="1">
      <c r="B140" s="12">
        <f t="shared" si="4"/>
        <v>132</v>
      </c>
      <c r="C140" s="17">
        <v>1631</v>
      </c>
      <c r="D140" s="18" t="str">
        <f>IFERROR(VLOOKUP(C140,SRA!B:C,2,0),"")</f>
        <v>GERSON MARTINS DA SILVA</v>
      </c>
      <c r="E140" s="12" t="str">
        <f>IFERROR(VLOOKUP(C140,SRA!B:T,8,0),"")</f>
        <v>CLT</v>
      </c>
      <c r="F140" s="12" t="s">
        <v>434</v>
      </c>
      <c r="G140" s="12" t="str">
        <f>IFERROR(VLOOKUP(C140,SRA!B:T,5,0),"")</f>
        <v>ASS. DE SERVICOS</v>
      </c>
      <c r="H140" s="55">
        <f>IFERROR(VLOOKUP(C140,SRA!B:T,18,0),"")</f>
        <v>2502.81</v>
      </c>
      <c r="I140" s="55">
        <f>IFERROR(VLOOKUP(C140,SRA!B:T,19,0),"")</f>
        <v>0</v>
      </c>
      <c r="J140" s="56">
        <f>IFERROR(VLOOKUP(C140,NOVEMBRO!B:F,3,0),"0,00")</f>
        <v>2862.04</v>
      </c>
      <c r="K140" s="55">
        <f>J140-L140</f>
        <v>1617.5900000000001</v>
      </c>
      <c r="L140" s="56">
        <f>IFERROR(VLOOKUP(C140,NOVEMBRO!B:H,7,0),"0,00")</f>
        <v>1244.4499999999998</v>
      </c>
      <c r="M140" s="16" t="str">
        <f>IFERROR(VLOOKUP(C140,FÉRIAS!C:D,2,0),"")</f>
        <v/>
      </c>
      <c r="N140" s="13" t="str">
        <f>IFERROR(VLOOKUP(C140,AFASTADOS!B:C,2,0),"")</f>
        <v/>
      </c>
    </row>
    <row r="141" spans="2:14" s="13" customFormat="1">
      <c r="B141" s="12">
        <f t="shared" si="4"/>
        <v>133</v>
      </c>
      <c r="C141" s="17">
        <v>1650</v>
      </c>
      <c r="D141" s="18" t="str">
        <f>IFERROR(VLOOKUP(C141,SRA!B:C,2,0),"")</f>
        <v>JANETE MARIA DA SILVA</v>
      </c>
      <c r="E141" s="12" t="str">
        <f>IFERROR(VLOOKUP(C141,SRA!B:T,8,0),"")</f>
        <v>CLT</v>
      </c>
      <c r="F141" s="12" t="s">
        <v>434</v>
      </c>
      <c r="G141" s="12" t="str">
        <f>IFERROR(VLOOKUP(C141,SRA!B:T,5,0),"")</f>
        <v>OP. DE PROD. IND.</v>
      </c>
      <c r="H141" s="55">
        <f>IFERROR(VLOOKUP(C141,SRA!B:T,18,0),"")</f>
        <v>2270.11</v>
      </c>
      <c r="I141" s="55">
        <f>IFERROR(VLOOKUP(C141,SRA!B:T,19,0),"")</f>
        <v>0</v>
      </c>
      <c r="J141" s="56">
        <f>IFERROR(VLOOKUP(C141,NOVEMBRO!B:F,3,0),"0,00")</f>
        <v>2563.36</v>
      </c>
      <c r="K141" s="55">
        <f>J141-L141</f>
        <v>1699.39</v>
      </c>
      <c r="L141" s="56">
        <f>IFERROR(VLOOKUP(C141,NOVEMBRO!B:H,7,0),"0,00")</f>
        <v>863.97</v>
      </c>
      <c r="M141" s="16" t="str">
        <f>IFERROR(VLOOKUP(C141,FÉRIAS!C:D,2,0),"")</f>
        <v/>
      </c>
      <c r="N141" s="13" t="str">
        <f>IFERROR(VLOOKUP(C141,AFASTADOS!B:C,2,0),"")</f>
        <v/>
      </c>
    </row>
    <row r="142" spans="2:14" s="13" customFormat="1">
      <c r="B142" s="12">
        <f t="shared" si="4"/>
        <v>134</v>
      </c>
      <c r="C142" s="17">
        <v>1652</v>
      </c>
      <c r="D142" s="18" t="str">
        <f>IFERROR(VLOOKUP(C142,SRA!B:C,2,0),"")</f>
        <v>ROMILDO NUNES DIAS</v>
      </c>
      <c r="E142" s="12" t="str">
        <f>IFERROR(VLOOKUP(C142,SRA!B:T,8,0),"")</f>
        <v>CLT</v>
      </c>
      <c r="F142" s="12" t="s">
        <v>434</v>
      </c>
      <c r="G142" s="12" t="str">
        <f>IFERROR(VLOOKUP(C142,SRA!B:T,5,0),"")</f>
        <v>OP. DE PROD. IND.</v>
      </c>
      <c r="H142" s="55">
        <f>IFERROR(VLOOKUP(C142,SRA!B:T,18,0),"")</f>
        <v>2270.11</v>
      </c>
      <c r="I142" s="55">
        <f>IFERROR(VLOOKUP(C142,SRA!B:T,19,0),"")</f>
        <v>0</v>
      </c>
      <c r="J142" s="56">
        <f>IFERROR(VLOOKUP(C142,NOVEMBRO!B:F,3,0),"0,00")</f>
        <v>3096.97</v>
      </c>
      <c r="K142" s="55">
        <f>J142-L142</f>
        <v>407.34999999999991</v>
      </c>
      <c r="L142" s="56">
        <f>IFERROR(VLOOKUP(C142,NOVEMBRO!B:H,7,0),"0,00")</f>
        <v>2689.62</v>
      </c>
      <c r="M142" s="16" t="str">
        <f>IFERROR(VLOOKUP(C142,FÉRIAS!C:D,2,0),"")</f>
        <v/>
      </c>
      <c r="N142" s="13" t="str">
        <f>IFERROR(VLOOKUP(C142,AFASTADOS!B:C,2,0),"")</f>
        <v/>
      </c>
    </row>
    <row r="143" spans="2:14" s="13" customFormat="1">
      <c r="B143" s="12">
        <f t="shared" si="4"/>
        <v>135</v>
      </c>
      <c r="C143" s="17">
        <v>1665</v>
      </c>
      <c r="D143" s="18" t="str">
        <f>IFERROR(VLOOKUP(C143,SRA!B:C,2,0),"")</f>
        <v>LUZIA BERNARDO DE SOUSA</v>
      </c>
      <c r="E143" s="12" t="str">
        <f>IFERROR(VLOOKUP(C143,SRA!B:T,8,0),"")</f>
        <v>CLT</v>
      </c>
      <c r="F143" s="12" t="s">
        <v>434</v>
      </c>
      <c r="G143" s="12" t="str">
        <f>IFERROR(VLOOKUP(C143,SRA!B:T,5,0),"")</f>
        <v>TELEFONISTA</v>
      </c>
      <c r="H143" s="55">
        <f>IFERROR(VLOOKUP(C143,SRA!B:T,18,0),"")</f>
        <v>2502.81</v>
      </c>
      <c r="I143" s="55">
        <f>IFERROR(VLOOKUP(C143,SRA!B:T,19,0),"")</f>
        <v>0</v>
      </c>
      <c r="J143" s="56">
        <f>IFERROR(VLOOKUP(C143,NOVEMBRO!B:F,3,0),"0,00")</f>
        <v>2826.12</v>
      </c>
      <c r="K143" s="55">
        <f>J143-L143</f>
        <v>1388.9699999999998</v>
      </c>
      <c r="L143" s="56">
        <f>IFERROR(VLOOKUP(C143,NOVEMBRO!B:H,7,0),"0,00")</f>
        <v>1437.15</v>
      </c>
      <c r="M143" s="16" t="str">
        <f>IFERROR(VLOOKUP(C143,FÉRIAS!C:D,2,0),"")</f>
        <v/>
      </c>
      <c r="N143" s="13" t="str">
        <f>IFERROR(VLOOKUP(C143,AFASTADOS!B:C,2,0),"")</f>
        <v/>
      </c>
    </row>
    <row r="144" spans="2:14" s="13" customFormat="1">
      <c r="B144" s="12">
        <f t="shared" si="4"/>
        <v>136</v>
      </c>
      <c r="C144" s="17">
        <v>1674</v>
      </c>
      <c r="D144" s="18" t="str">
        <f>IFERROR(VLOOKUP(C144,SRA!B:C,2,0),"")</f>
        <v>MARIA HELENA FERREIRA DA SILVA</v>
      </c>
      <c r="E144" s="12" t="str">
        <f>IFERROR(VLOOKUP(C144,SRA!B:T,8,0),"")</f>
        <v>CLT</v>
      </c>
      <c r="F144" s="12" t="s">
        <v>434</v>
      </c>
      <c r="G144" s="12" t="str">
        <f>IFERROR(VLOOKUP(C144,SRA!B:T,5,0),"")</f>
        <v>OP. DE PROD. IND.</v>
      </c>
      <c r="H144" s="55">
        <f>IFERROR(VLOOKUP(C144,SRA!B:T,18,0),"")</f>
        <v>2059.06</v>
      </c>
      <c r="I144" s="55">
        <f>IFERROR(VLOOKUP(C144,SRA!B:T,19,0),"")</f>
        <v>0</v>
      </c>
      <c r="J144" s="56">
        <f>IFERROR(VLOOKUP(C144,NOVEMBRO!B:F,3,0),"0,00")</f>
        <v>2334.89</v>
      </c>
      <c r="K144" s="55">
        <f>J144-L144</f>
        <v>1193.5899999999997</v>
      </c>
      <c r="L144" s="56">
        <f>IFERROR(VLOOKUP(C144,NOVEMBRO!B:H,7,0),"0,00")</f>
        <v>1141.3000000000002</v>
      </c>
      <c r="M144" s="16" t="str">
        <f>IFERROR(VLOOKUP(C144,FÉRIAS!C:D,2,0),"")</f>
        <v/>
      </c>
      <c r="N144" s="13" t="str">
        <f>IFERROR(VLOOKUP(C144,AFASTADOS!B:C,2,0),"")</f>
        <v/>
      </c>
    </row>
    <row r="145" spans="2:14" s="13" customFormat="1">
      <c r="B145" s="12">
        <f t="shared" si="4"/>
        <v>137</v>
      </c>
      <c r="C145" s="17">
        <v>1682</v>
      </c>
      <c r="D145" s="18" t="str">
        <f>IFERROR(VLOOKUP(C145,SRA!B:C,2,0),"")</f>
        <v>MOISES MARTINS DE MELO NETO</v>
      </c>
      <c r="E145" s="12" t="str">
        <f>IFERROR(VLOOKUP(C145,SRA!B:T,8,0),"")</f>
        <v>CLT</v>
      </c>
      <c r="F145" s="12" t="s">
        <v>434</v>
      </c>
      <c r="G145" s="12" t="str">
        <f>IFERROR(VLOOKUP(C145,SRA!B:T,5,0),"")</f>
        <v>VIGILANTE</v>
      </c>
      <c r="H145" s="55">
        <f>IFERROR(VLOOKUP(C145,SRA!B:T,18,0),"")</f>
        <v>3354.02</v>
      </c>
      <c r="I145" s="55">
        <f>IFERROR(VLOOKUP(C145,SRA!B:T,19,0),"")</f>
        <v>0</v>
      </c>
      <c r="J145" s="56">
        <f>IFERROR(VLOOKUP(C145,NOVEMBRO!B:F,3,0),"0,00")</f>
        <v>4913.46</v>
      </c>
      <c r="K145" s="55">
        <f>J145-L145</f>
        <v>2080.98</v>
      </c>
      <c r="L145" s="56">
        <f>IFERROR(VLOOKUP(C145,NOVEMBRO!B:H,7,0),"0,00")</f>
        <v>2832.48</v>
      </c>
      <c r="M145" s="16" t="str">
        <f>IFERROR(VLOOKUP(C145,FÉRIAS!C:D,2,0),"")</f>
        <v/>
      </c>
      <c r="N145" s="13" t="str">
        <f>IFERROR(VLOOKUP(C145,AFASTADOS!B:C,2,0),"")</f>
        <v/>
      </c>
    </row>
    <row r="146" spans="2:14" s="13" customFormat="1">
      <c r="B146" s="12">
        <f t="shared" si="4"/>
        <v>138</v>
      </c>
      <c r="C146" s="17">
        <v>1683</v>
      </c>
      <c r="D146" s="18" t="str">
        <f>IFERROR(VLOOKUP(C146,SRA!B:C,2,0),"")</f>
        <v>ADEMIR LOPES DA SILVA</v>
      </c>
      <c r="E146" s="12" t="str">
        <f>IFERROR(VLOOKUP(C146,SRA!B:T,8,0),"")</f>
        <v>CLT</v>
      </c>
      <c r="F146" s="12" t="s">
        <v>434</v>
      </c>
      <c r="G146" s="12" t="str">
        <f>IFERROR(VLOOKUP(C146,SRA!B:T,5,0),"")</f>
        <v>VIGILANTE</v>
      </c>
      <c r="H146" s="55">
        <f>IFERROR(VLOOKUP(C146,SRA!B:T,18,0),"")</f>
        <v>3354.02</v>
      </c>
      <c r="I146" s="55">
        <f>IFERROR(VLOOKUP(C146,SRA!B:T,19,0),"")</f>
        <v>0</v>
      </c>
      <c r="J146" s="56">
        <f>IFERROR(VLOOKUP(C146,NOVEMBRO!B:F,3,0),"0,00")</f>
        <v>5048.58</v>
      </c>
      <c r="K146" s="55">
        <f>J146-L146</f>
        <v>2578.1999999999998</v>
      </c>
      <c r="L146" s="56">
        <f>IFERROR(VLOOKUP(C146,NOVEMBRO!B:H,7,0),"0,00")</f>
        <v>2470.38</v>
      </c>
      <c r="M146" s="16" t="str">
        <f>IFERROR(VLOOKUP(C146,FÉRIAS!C:D,2,0),"")</f>
        <v/>
      </c>
      <c r="N146" s="13" t="str">
        <f>IFERROR(VLOOKUP(C146,AFASTADOS!B:C,2,0),"")</f>
        <v/>
      </c>
    </row>
    <row r="147" spans="2:14" s="13" customFormat="1">
      <c r="B147" s="12">
        <f t="shared" si="4"/>
        <v>139</v>
      </c>
      <c r="C147" s="17">
        <v>1726</v>
      </c>
      <c r="D147" s="18" t="str">
        <f>IFERROR(VLOOKUP(C147,SRA!B:C,2,0),"")</f>
        <v>JOSE CARLOS VIEIRA</v>
      </c>
      <c r="E147" s="12" t="str">
        <f>IFERROR(VLOOKUP(C147,SRA!B:T,8,0),"")</f>
        <v>CLT</v>
      </c>
      <c r="F147" s="12" t="s">
        <v>434</v>
      </c>
      <c r="G147" s="12" t="str">
        <f>IFERROR(VLOOKUP(C147,SRA!B:T,5,0),"")</f>
        <v>VIGILANTE</v>
      </c>
      <c r="H147" s="55">
        <f>IFERROR(VLOOKUP(C147,SRA!B:T,18,0),"")</f>
        <v>3354.02</v>
      </c>
      <c r="I147" s="55">
        <f>IFERROR(VLOOKUP(C147,SRA!B:T,19,0),"")</f>
        <v>0</v>
      </c>
      <c r="J147" s="56">
        <f>IFERROR(VLOOKUP(C147,NOVEMBRO!B:F,3,0),"0,00")</f>
        <v>4923.51</v>
      </c>
      <c r="K147" s="55">
        <f>J147-L147</f>
        <v>1737.23</v>
      </c>
      <c r="L147" s="56">
        <f>IFERROR(VLOOKUP(C147,NOVEMBRO!B:H,7,0),"0,00")</f>
        <v>3186.28</v>
      </c>
      <c r="M147" s="16" t="str">
        <f>IFERROR(VLOOKUP(C147,FÉRIAS!C:D,2,0),"")</f>
        <v/>
      </c>
      <c r="N147" s="13" t="str">
        <f>IFERROR(VLOOKUP(C147,AFASTADOS!B:C,2,0),"")</f>
        <v/>
      </c>
    </row>
    <row r="148" spans="2:14" s="13" customFormat="1">
      <c r="B148" s="12">
        <f t="shared" si="4"/>
        <v>140</v>
      </c>
      <c r="C148" s="17">
        <v>1741</v>
      </c>
      <c r="D148" s="18" t="str">
        <f>IFERROR(VLOOKUP(C148,SRA!B:C,2,0),"")</f>
        <v>MARCONDES C  DE OLIVEIRA</v>
      </c>
      <c r="E148" s="12" t="str">
        <f>IFERROR(VLOOKUP(C148,SRA!B:T,8,0),"")</f>
        <v>CLT</v>
      </c>
      <c r="F148" s="12" t="s">
        <v>434</v>
      </c>
      <c r="G148" s="12" t="str">
        <f>IFERROR(VLOOKUP(C148,SRA!B:T,5,0),"")</f>
        <v>OP. DE PROD. IND.</v>
      </c>
      <c r="H148" s="55">
        <f>IFERROR(VLOOKUP(C148,SRA!B:T,18,0),"")</f>
        <v>3521.69</v>
      </c>
      <c r="I148" s="55">
        <f>IFERROR(VLOOKUP(C148,SRA!B:T,19,0),"")</f>
        <v>0</v>
      </c>
      <c r="J148" s="56">
        <f>IFERROR(VLOOKUP(C148,NOVEMBRO!B:F,3,0),"0,00")</f>
        <v>3976.64</v>
      </c>
      <c r="K148" s="55">
        <f>J148-L148</f>
        <v>1117.2400000000002</v>
      </c>
      <c r="L148" s="56">
        <f>IFERROR(VLOOKUP(C148,NOVEMBRO!B:H,7,0),"0,00")</f>
        <v>2859.3999999999996</v>
      </c>
      <c r="M148" s="16" t="str">
        <f>IFERROR(VLOOKUP(C148,FÉRIAS!C:D,2,0),"")</f>
        <v/>
      </c>
      <c r="N148" s="13" t="str">
        <f>IFERROR(VLOOKUP(C148,AFASTADOS!B:C,2,0),"")</f>
        <v/>
      </c>
    </row>
    <row r="149" spans="2:14" s="13" customFormat="1">
      <c r="B149" s="12">
        <f t="shared" si="4"/>
        <v>141</v>
      </c>
      <c r="C149" s="17">
        <v>1749</v>
      </c>
      <c r="D149" s="18" t="str">
        <f>IFERROR(VLOOKUP(C149,SRA!B:C,2,0),"")</f>
        <v>MANOEL MARTINS LEITE NETO</v>
      </c>
      <c r="E149" s="12" t="str">
        <f>IFERROR(VLOOKUP(C149,SRA!B:T,8,0),"")</f>
        <v>CLT</v>
      </c>
      <c r="F149" s="12" t="s">
        <v>434</v>
      </c>
      <c r="G149" s="12" t="str">
        <f>IFERROR(VLOOKUP(C149,SRA!B:T,5,0),"")</f>
        <v>TEC. EM ADM. E FIN.</v>
      </c>
      <c r="H149" s="55">
        <f>IFERROR(VLOOKUP(C149,SRA!B:T,18,0),"")</f>
        <v>2492.3200000000002</v>
      </c>
      <c r="I149" s="55">
        <f>IFERROR(VLOOKUP(C149,SRA!B:T,19,0),"")</f>
        <v>0</v>
      </c>
      <c r="J149" s="56">
        <f>IFERROR(VLOOKUP(C149,NOVEMBRO!B:F,3,0),"0,00")</f>
        <v>2846.47</v>
      </c>
      <c r="K149" s="55">
        <f>J149-L149</f>
        <v>1286.77</v>
      </c>
      <c r="L149" s="56">
        <f>IFERROR(VLOOKUP(C149,NOVEMBRO!B:H,7,0),"0,00")</f>
        <v>1559.6999999999998</v>
      </c>
      <c r="M149" s="16" t="str">
        <f>IFERROR(VLOOKUP(C149,FÉRIAS!C:D,2,0),"")</f>
        <v/>
      </c>
      <c r="N149" s="13" t="str">
        <f>IFERROR(VLOOKUP(C149,AFASTADOS!B:C,2,0),"")</f>
        <v/>
      </c>
    </row>
    <row r="150" spans="2:14" s="13" customFormat="1">
      <c r="B150" s="12">
        <f t="shared" si="4"/>
        <v>142</v>
      </c>
      <c r="C150" s="17">
        <v>1774</v>
      </c>
      <c r="D150" s="18" t="str">
        <f>IFERROR(VLOOKUP(C150,SRA!B:C,2,0),"")</f>
        <v>FRANCISCO DE ASSIS BEZERRA</v>
      </c>
      <c r="E150" s="12" t="str">
        <f>IFERROR(VLOOKUP(C150,SRA!B:T,8,0),"")</f>
        <v>CLT</v>
      </c>
      <c r="F150" s="12" t="s">
        <v>434</v>
      </c>
      <c r="G150" s="12" t="str">
        <f>IFERROR(VLOOKUP(C150,SRA!B:T,5,0),"")</f>
        <v>OP. DE PROD. IND.</v>
      </c>
      <c r="H150" s="55">
        <f>IFERROR(VLOOKUP(C150,SRA!B:T,18,0),"")</f>
        <v>2627.96</v>
      </c>
      <c r="I150" s="55">
        <f>IFERROR(VLOOKUP(C150,SRA!B:T,19,0),"")</f>
        <v>0</v>
      </c>
      <c r="J150" s="56">
        <f>IFERROR(VLOOKUP(C150,NOVEMBRO!B:F,3,0),"0,00")</f>
        <v>2978.3</v>
      </c>
      <c r="K150" s="55">
        <f>J150-L150</f>
        <v>706.34000000000015</v>
      </c>
      <c r="L150" s="56">
        <f>IFERROR(VLOOKUP(C150,NOVEMBRO!B:H,7,0),"0,00")</f>
        <v>2271.96</v>
      </c>
      <c r="M150" s="16" t="str">
        <f>IFERROR(VLOOKUP(C150,FÉRIAS!C:D,2,0),"")</f>
        <v/>
      </c>
      <c r="N150" s="13" t="str">
        <f>IFERROR(VLOOKUP(C150,AFASTADOS!B:C,2,0),"")</f>
        <v/>
      </c>
    </row>
    <row r="151" spans="2:14" s="13" customFormat="1">
      <c r="B151" s="12">
        <f t="shared" si="4"/>
        <v>143</v>
      </c>
      <c r="C151" s="17">
        <v>1794</v>
      </c>
      <c r="D151" s="18" t="str">
        <f>IFERROR(VLOOKUP(C151,SRA!B:C,2,0),"")</f>
        <v>LUCIENE MARIA DE ANDRADE</v>
      </c>
      <c r="E151" s="12" t="str">
        <f>IFERROR(VLOOKUP(C151,SRA!B:T,8,0),"")</f>
        <v>CLT</v>
      </c>
      <c r="F151" s="12" t="s">
        <v>434</v>
      </c>
      <c r="G151" s="12" t="str">
        <f>IFERROR(VLOOKUP(C151,SRA!B:T,5,0),"")</f>
        <v>TEC.EM QUALIDADE IND</v>
      </c>
      <c r="H151" s="55">
        <f>IFERROR(VLOOKUP(C151,SRA!B:T,18,0),"")</f>
        <v>4699.7</v>
      </c>
      <c r="I151" s="55">
        <f>IFERROR(VLOOKUP(C151,SRA!B:T,19,0),"")</f>
        <v>0</v>
      </c>
      <c r="J151" s="56">
        <f>IFERROR(VLOOKUP(C151,NOVEMBRO!B:F,3,0),"0,00")</f>
        <v>6511.29</v>
      </c>
      <c r="K151" s="55">
        <f>J151-L151</f>
        <v>3279.95</v>
      </c>
      <c r="L151" s="56">
        <f>IFERROR(VLOOKUP(C151,NOVEMBRO!B:H,7,0),"0,00")</f>
        <v>3231.34</v>
      </c>
      <c r="M151" s="16" t="str">
        <f>IFERROR(VLOOKUP(C151,FÉRIAS!C:D,2,0),"")</f>
        <v/>
      </c>
      <c r="N151" s="13" t="str">
        <f>IFERROR(VLOOKUP(C151,AFASTADOS!B:C,2,0),"")</f>
        <v/>
      </c>
    </row>
    <row r="152" spans="2:14" s="13" customFormat="1">
      <c r="B152" s="12">
        <f t="shared" si="4"/>
        <v>144</v>
      </c>
      <c r="C152" s="17">
        <v>1796</v>
      </c>
      <c r="D152" s="18" t="str">
        <f>IFERROR(VLOOKUP(C152,SRA!B:C,2,0),"")</f>
        <v>NEUZA ANUNCIACAO COELHO</v>
      </c>
      <c r="E152" s="12" t="str">
        <f>IFERROR(VLOOKUP(C152,SRA!B:T,8,0),"")</f>
        <v>CLT</v>
      </c>
      <c r="F152" s="12" t="s">
        <v>434</v>
      </c>
      <c r="G152" s="12" t="str">
        <f>IFERROR(VLOOKUP(C152,SRA!B:T,5,0),"")</f>
        <v>OP. DE PROD. IND.</v>
      </c>
      <c r="H152" s="55">
        <f>IFERROR(VLOOKUP(C152,SRA!B:T,18,0),"")</f>
        <v>2059.06</v>
      </c>
      <c r="I152" s="55">
        <f>IFERROR(VLOOKUP(C152,SRA!B:T,19,0),"")</f>
        <v>0</v>
      </c>
      <c r="J152" s="56">
        <f>IFERROR(VLOOKUP(C152,NOVEMBRO!B:F,3,0),"0,00")</f>
        <v>2334.89</v>
      </c>
      <c r="K152" s="55">
        <f>J152-L152</f>
        <v>498.2199999999998</v>
      </c>
      <c r="L152" s="56">
        <f>IFERROR(VLOOKUP(C152,NOVEMBRO!B:H,7,0),"0,00")</f>
        <v>1836.67</v>
      </c>
      <c r="M152" s="16" t="str">
        <f>IFERROR(VLOOKUP(C152,FÉRIAS!C:D,2,0),"")</f>
        <v/>
      </c>
      <c r="N152" s="13" t="str">
        <f>IFERROR(VLOOKUP(C152,AFASTADOS!B:C,2,0),"")</f>
        <v/>
      </c>
    </row>
    <row r="153" spans="2:14" s="13" customFormat="1">
      <c r="B153" s="12">
        <f t="shared" si="4"/>
        <v>145</v>
      </c>
      <c r="C153" s="17">
        <v>1809</v>
      </c>
      <c r="D153" s="18" t="str">
        <f>IFERROR(VLOOKUP(C153,SRA!B:C,2,0),"")</f>
        <v>JOSE IRANILDO DE ANDRADE SILVA</v>
      </c>
      <c r="E153" s="12" t="str">
        <f>IFERROR(VLOOKUP(C153,SRA!B:T,8,0),"")</f>
        <v>CLT</v>
      </c>
      <c r="F153" s="12" t="s">
        <v>434</v>
      </c>
      <c r="G153" s="12" t="str">
        <f>IFERROR(VLOOKUP(C153,SRA!B:T,5,0),"")</f>
        <v>TEC.EM MAN. MEC. IND</v>
      </c>
      <c r="H153" s="55">
        <f>IFERROR(VLOOKUP(C153,SRA!B:T,18,0),"")</f>
        <v>3506.96</v>
      </c>
      <c r="I153" s="55">
        <f>IFERROR(VLOOKUP(C153,SRA!B:T,19,0),"")</f>
        <v>0</v>
      </c>
      <c r="J153" s="56">
        <f>IFERROR(VLOOKUP(C153,NOVEMBRO!B:F,3,0),"0,00")</f>
        <v>3996.96</v>
      </c>
      <c r="K153" s="55">
        <f>J153-L153</f>
        <v>1306.46</v>
      </c>
      <c r="L153" s="56">
        <f>IFERROR(VLOOKUP(C153,NOVEMBRO!B:H,7,0),"0,00")</f>
        <v>2690.5</v>
      </c>
      <c r="M153" s="16" t="str">
        <f>IFERROR(VLOOKUP(C153,FÉRIAS!C:D,2,0),"")</f>
        <v/>
      </c>
      <c r="N153" s="13" t="str">
        <f>IFERROR(VLOOKUP(C153,AFASTADOS!B:C,2,0),"")</f>
        <v/>
      </c>
    </row>
    <row r="154" spans="2:14" s="13" customFormat="1">
      <c r="B154" s="12">
        <f t="shared" si="4"/>
        <v>146</v>
      </c>
      <c r="C154" s="17">
        <v>1821</v>
      </c>
      <c r="D154" s="18" t="str">
        <f>IFERROR(VLOOKUP(C154,SRA!B:C,2,0),"")</f>
        <v>CARLOS STENIO DE DEUS</v>
      </c>
      <c r="E154" s="12" t="str">
        <f>IFERROR(VLOOKUP(C154,SRA!B:T,8,0),"")</f>
        <v>CLT</v>
      </c>
      <c r="F154" s="12" t="s">
        <v>434</v>
      </c>
      <c r="G154" s="12" t="str">
        <f>IFERROR(VLOOKUP(C154,SRA!B:T,5,0),"")</f>
        <v>MOTORISTA 2</v>
      </c>
      <c r="H154" s="55">
        <f>IFERROR(VLOOKUP(C154,SRA!B:T,18,0),"")</f>
        <v>4455.74</v>
      </c>
      <c r="I154" s="55">
        <f>IFERROR(VLOOKUP(C154,SRA!B:T,19,0),"")</f>
        <v>0</v>
      </c>
      <c r="J154" s="56">
        <f>IFERROR(VLOOKUP(C154,NOVEMBRO!B:F,3,0),"0,00")</f>
        <v>5881.38</v>
      </c>
      <c r="K154" s="55">
        <f>J154-L154</f>
        <v>4403.07</v>
      </c>
      <c r="L154" s="56">
        <f>IFERROR(VLOOKUP(C154,NOVEMBRO!B:H,7,0),"0,00")</f>
        <v>1478.31</v>
      </c>
      <c r="M154" s="16" t="str">
        <f>IFERROR(VLOOKUP(C154,FÉRIAS!C:D,2,0),"")</f>
        <v/>
      </c>
      <c r="N154" s="13" t="str">
        <f>IFERROR(VLOOKUP(C154,AFASTADOS!B:C,2,0),"")</f>
        <v/>
      </c>
    </row>
    <row r="155" spans="2:14" s="13" customFormat="1">
      <c r="B155" s="12">
        <f t="shared" si="4"/>
        <v>147</v>
      </c>
      <c r="C155" s="17">
        <v>1822</v>
      </c>
      <c r="D155" s="18" t="str">
        <f>IFERROR(VLOOKUP(C155,SRA!B:C,2,0),"")</f>
        <v>GILMAR BEZERRA DE OLIVEIRA</v>
      </c>
      <c r="E155" s="12" t="str">
        <f>IFERROR(VLOOKUP(C155,SRA!B:T,8,0),"")</f>
        <v>CLT</v>
      </c>
      <c r="F155" s="12" t="s">
        <v>434</v>
      </c>
      <c r="G155" s="12" t="str">
        <f>IFERROR(VLOOKUP(C155,SRA!B:T,5,0),"")</f>
        <v>ASS. DE SERVICOS</v>
      </c>
      <c r="H155" s="55">
        <f>IFERROR(VLOOKUP(C155,SRA!B:T,18,0),"")</f>
        <v>1867.62</v>
      </c>
      <c r="I155" s="55">
        <f>IFERROR(VLOOKUP(C155,SRA!B:T,19,0),"")</f>
        <v>0</v>
      </c>
      <c r="J155" s="56">
        <f>IFERROR(VLOOKUP(C155,NOVEMBRO!B:F,3,0),"0,00")</f>
        <v>2162.4899999999998</v>
      </c>
      <c r="K155" s="55">
        <f>J155-L155</f>
        <v>272.20999999999958</v>
      </c>
      <c r="L155" s="56">
        <f>IFERROR(VLOOKUP(C155,NOVEMBRO!B:H,7,0),"0,00")</f>
        <v>1890.2800000000002</v>
      </c>
      <c r="M155" s="16" t="str">
        <f>IFERROR(VLOOKUP(C155,FÉRIAS!C:D,2,0),"")</f>
        <v/>
      </c>
      <c r="N155" s="13" t="str">
        <f>IFERROR(VLOOKUP(C155,AFASTADOS!B:C,2,0),"")</f>
        <v/>
      </c>
    </row>
    <row r="156" spans="2:14" s="13" customFormat="1">
      <c r="B156" s="12">
        <f t="shared" si="4"/>
        <v>148</v>
      </c>
      <c r="C156" s="17">
        <v>1906</v>
      </c>
      <c r="D156" s="18" t="str">
        <f>IFERROR(VLOOKUP(C156,SRA!B:C,2,0),"")</f>
        <v>IZABEL CRISTINA F DE ARRUDA</v>
      </c>
      <c r="E156" s="12" t="str">
        <f>IFERROR(VLOOKUP(C156,SRA!B:T,8,0),"")</f>
        <v>CLT</v>
      </c>
      <c r="F156" s="12" t="s">
        <v>434</v>
      </c>
      <c r="G156" s="12" t="str">
        <f>IFERROR(VLOOKUP(C156,SRA!B:T,5,0),"")</f>
        <v>TEC. EM ADM. E FIN.</v>
      </c>
      <c r="H156" s="55">
        <f>IFERROR(VLOOKUP(C156,SRA!B:T,18,0),"")</f>
        <v>3866.45</v>
      </c>
      <c r="I156" s="55">
        <f>IFERROR(VLOOKUP(C156,SRA!B:T,19,0),"")</f>
        <v>0</v>
      </c>
      <c r="J156" s="56">
        <f>IFERROR(VLOOKUP(C156,NOVEMBRO!B:F,3,0),"0,00")</f>
        <v>4384.42</v>
      </c>
      <c r="K156" s="55">
        <f>J156-L156</f>
        <v>2054.4700000000003</v>
      </c>
      <c r="L156" s="56">
        <f>IFERROR(VLOOKUP(C156,NOVEMBRO!B:H,7,0),"0,00")</f>
        <v>2329.9499999999998</v>
      </c>
      <c r="M156" s="16" t="str">
        <f>IFERROR(VLOOKUP(C156,FÉRIAS!C:D,2,0),"")</f>
        <v/>
      </c>
      <c r="N156" s="13" t="str">
        <f>IFERROR(VLOOKUP(C156,AFASTADOS!B:C,2,0),"")</f>
        <v/>
      </c>
    </row>
    <row r="157" spans="2:14" s="13" customFormat="1">
      <c r="B157" s="12">
        <f t="shared" si="4"/>
        <v>149</v>
      </c>
      <c r="C157" s="17">
        <v>1908</v>
      </c>
      <c r="D157" s="18" t="str">
        <f>IFERROR(VLOOKUP(C157,SRA!B:C,2,0),"")</f>
        <v>LUCIA MARIA ARAUJO LAVOR</v>
      </c>
      <c r="E157" s="12" t="str">
        <f>IFERROR(VLOOKUP(C157,SRA!B:T,8,0),"")</f>
        <v>CLT</v>
      </c>
      <c r="F157" s="12" t="s">
        <v>456</v>
      </c>
      <c r="G157" s="12" t="str">
        <f>IFERROR(VLOOKUP(C157,SRA!B:T,5,0),"")</f>
        <v>TEC. EM ADM. E FIN.</v>
      </c>
      <c r="H157" s="55">
        <f>IFERROR(VLOOKUP(C157,SRA!B:T,18,0),"")</f>
        <v>4262.76</v>
      </c>
      <c r="I157" s="55">
        <f>IFERROR(VLOOKUP(C157,SRA!B:T,19,0),"")</f>
        <v>3900</v>
      </c>
      <c r="J157" s="56">
        <f>IFERROR(VLOOKUP(C157,NOVEMBRO!B:F,3,0),"0,00")</f>
        <v>10315.24</v>
      </c>
      <c r="K157" s="55">
        <f>J157-L157</f>
        <v>5571.91</v>
      </c>
      <c r="L157" s="56">
        <f>IFERROR(VLOOKUP(C157,NOVEMBRO!B:H,7,0),"0,00")</f>
        <v>4743.33</v>
      </c>
      <c r="M157" s="16" t="str">
        <f>IFERROR(VLOOKUP(C157,FÉRIAS!C:D,2,0),"")</f>
        <v>LUCIA MARIA ARAUJO LAVOR</v>
      </c>
      <c r="N157" s="13" t="str">
        <f>IFERROR(VLOOKUP(C157,AFASTADOS!B:C,2,0),"")</f>
        <v>LUCIA MARIA ARAUJO LAVOR</v>
      </c>
    </row>
    <row r="158" spans="2:14" s="13" customFormat="1">
      <c r="B158" s="12">
        <f t="shared" si="4"/>
        <v>150</v>
      </c>
      <c r="C158" s="17">
        <v>1909</v>
      </c>
      <c r="D158" s="18" t="str">
        <f>IFERROR(VLOOKUP(C158,SRA!B:C,2,0),"")</f>
        <v>IVANILDO BATISTA DA SILVA</v>
      </c>
      <c r="E158" s="12" t="str">
        <f>IFERROR(VLOOKUP(C158,SRA!B:T,8,0),"")</f>
        <v>CLT</v>
      </c>
      <c r="F158" s="12" t="s">
        <v>434</v>
      </c>
      <c r="G158" s="12" t="str">
        <f>IFERROR(VLOOKUP(C158,SRA!B:T,5,0),"")</f>
        <v>OP. DE PROD. IND.</v>
      </c>
      <c r="H158" s="55">
        <f>IFERROR(VLOOKUP(C158,SRA!B:T,18,0),"")</f>
        <v>3354.02</v>
      </c>
      <c r="I158" s="55">
        <f>IFERROR(VLOOKUP(C158,SRA!B:T,19,0),"")</f>
        <v>0</v>
      </c>
      <c r="J158" s="56">
        <f>IFERROR(VLOOKUP(C158,NOVEMBRO!B:F,3,0),"0,00")</f>
        <v>3787.31</v>
      </c>
      <c r="K158" s="55">
        <f>J158-L158</f>
        <v>949.07000000000016</v>
      </c>
      <c r="L158" s="56">
        <f>IFERROR(VLOOKUP(C158,NOVEMBRO!B:H,7,0),"0,00")</f>
        <v>2838.24</v>
      </c>
      <c r="M158" s="16" t="str">
        <f>IFERROR(VLOOKUP(C158,FÉRIAS!C:D,2,0),"")</f>
        <v/>
      </c>
      <c r="N158" s="13" t="str">
        <f>IFERROR(VLOOKUP(C158,AFASTADOS!B:C,2,0),"")</f>
        <v/>
      </c>
    </row>
    <row r="159" spans="2:14" s="13" customFormat="1">
      <c r="B159" s="12">
        <f t="shared" si="4"/>
        <v>151</v>
      </c>
      <c r="C159" s="17">
        <v>1916</v>
      </c>
      <c r="D159" s="18" t="str">
        <f>IFERROR(VLOOKUP(C159,SRA!B:C,2,0),"")</f>
        <v>FABIOLA ALBUQUERQUE PINHEIRO</v>
      </c>
      <c r="E159" s="12" t="str">
        <f>IFERROR(VLOOKUP(C159,SRA!B:T,8,0),"")</f>
        <v>CLT</v>
      </c>
      <c r="F159" s="12" t="s">
        <v>434</v>
      </c>
      <c r="G159" s="12" t="str">
        <f>IFERROR(VLOOKUP(C159,SRA!B:T,5,0),"")</f>
        <v>TEC.ADM.FINANCAS II</v>
      </c>
      <c r="H159" s="55">
        <f>IFERROR(VLOOKUP(C159,SRA!B:T,18,0),"")</f>
        <v>3081.23</v>
      </c>
      <c r="I159" s="55">
        <f>IFERROR(VLOOKUP(C159,SRA!B:T,19,0),"")</f>
        <v>0</v>
      </c>
      <c r="J159" s="56">
        <f>IFERROR(VLOOKUP(C159,NOVEMBRO!B:F,3,0),"0,00")</f>
        <v>3479.27</v>
      </c>
      <c r="K159" s="55">
        <f>J159-L159</f>
        <v>1073.5999999999999</v>
      </c>
      <c r="L159" s="56">
        <f>IFERROR(VLOOKUP(C159,NOVEMBRO!B:H,7,0),"0,00")</f>
        <v>2405.67</v>
      </c>
      <c r="M159" s="16" t="str">
        <f>IFERROR(VLOOKUP(C159,FÉRIAS!C:D,2,0),"")</f>
        <v/>
      </c>
      <c r="N159" s="13" t="str">
        <f>IFERROR(VLOOKUP(C159,AFASTADOS!B:C,2,0),"")</f>
        <v/>
      </c>
    </row>
    <row r="160" spans="2:14" s="13" customFormat="1">
      <c r="B160" s="12">
        <f t="shared" si="4"/>
        <v>152</v>
      </c>
      <c r="C160" s="17">
        <v>1924</v>
      </c>
      <c r="D160" s="18" t="str">
        <f>IFERROR(VLOOKUP(C160,SRA!B:C,2,0),"")</f>
        <v>CARLOS HENRIQUE LIMA DE MELO</v>
      </c>
      <c r="E160" s="12" t="str">
        <f>IFERROR(VLOOKUP(C160,SRA!B:T,8,0),"")</f>
        <v>CLT</v>
      </c>
      <c r="F160" s="12" t="s">
        <v>434</v>
      </c>
      <c r="G160" s="12" t="str">
        <f>IFERROR(VLOOKUP(C160,SRA!B:T,5,0),"")</f>
        <v>TEC. EM ADM. E FIN.</v>
      </c>
      <c r="H160" s="55">
        <f>IFERROR(VLOOKUP(C160,SRA!B:T,18,0),"")</f>
        <v>7875.71</v>
      </c>
      <c r="I160" s="55">
        <f>IFERROR(VLOOKUP(C160,SRA!B:T,19,0),"")</f>
        <v>0</v>
      </c>
      <c r="J160" s="56">
        <f>IFERROR(VLOOKUP(C160,NOVEMBRO!B:F,3,0),"0,00")</f>
        <v>9300.18</v>
      </c>
      <c r="K160" s="55">
        <f>J160-L160</f>
        <v>4206.38</v>
      </c>
      <c r="L160" s="56">
        <f>IFERROR(VLOOKUP(C160,NOVEMBRO!B:H,7,0),"0,00")</f>
        <v>5093.8</v>
      </c>
      <c r="M160" s="16" t="str">
        <f>IFERROR(VLOOKUP(C160,FÉRIAS!C:D,2,0),"")</f>
        <v/>
      </c>
      <c r="N160" s="13" t="str">
        <f>IFERROR(VLOOKUP(C160,AFASTADOS!B:C,2,0),"")</f>
        <v/>
      </c>
    </row>
    <row r="161" spans="2:14" s="13" customFormat="1">
      <c r="B161" s="12">
        <f t="shared" si="4"/>
        <v>153</v>
      </c>
      <c r="C161" s="17">
        <v>1932</v>
      </c>
      <c r="D161" s="18" t="str">
        <f>IFERROR(VLOOKUP(C161,SRA!B:C,2,0),"")</f>
        <v>ROSILENE MARIA ANACLETO</v>
      </c>
      <c r="E161" s="12" t="str">
        <f>IFERROR(VLOOKUP(C161,SRA!B:T,8,0),"")</f>
        <v>CLT</v>
      </c>
      <c r="F161" s="12" t="s">
        <v>434</v>
      </c>
      <c r="G161" s="12" t="str">
        <f>IFERROR(VLOOKUP(C161,SRA!B:T,5,0),"")</f>
        <v>TEC. EM ADM. E FIN.</v>
      </c>
      <c r="H161" s="55">
        <f>IFERROR(VLOOKUP(C161,SRA!B:T,18,0),"")</f>
        <v>7456.41</v>
      </c>
      <c r="I161" s="55">
        <f>IFERROR(VLOOKUP(C161,SRA!B:T,19,0),"")</f>
        <v>0</v>
      </c>
      <c r="J161" s="56">
        <f>IFERROR(VLOOKUP(C161,NOVEMBRO!B:F,3,0),"0,00")</f>
        <v>8419.68</v>
      </c>
      <c r="K161" s="55">
        <f>J161-L161</f>
        <v>2238.0500000000011</v>
      </c>
      <c r="L161" s="56">
        <f>IFERROR(VLOOKUP(C161,NOVEMBRO!B:H,7,0),"0,00")</f>
        <v>6181.6299999999992</v>
      </c>
      <c r="M161" s="16" t="str">
        <f>IFERROR(VLOOKUP(C161,FÉRIAS!C:D,2,0),"")</f>
        <v/>
      </c>
      <c r="N161" s="13" t="str">
        <f>IFERROR(VLOOKUP(C161,AFASTADOS!B:C,2,0),"")</f>
        <v/>
      </c>
    </row>
    <row r="162" spans="2:14" s="13" customFormat="1">
      <c r="B162" s="12">
        <f t="shared" si="4"/>
        <v>154</v>
      </c>
      <c r="C162" s="17">
        <v>1937</v>
      </c>
      <c r="D162" s="18" t="str">
        <f>IFERROR(VLOOKUP(C162,SRA!B:C,2,0),"")</f>
        <v>RILDA MARIA DA SILVA</v>
      </c>
      <c r="E162" s="12" t="str">
        <f>IFERROR(VLOOKUP(C162,SRA!B:T,8,0),"")</f>
        <v>CLT</v>
      </c>
      <c r="F162" s="12" t="s">
        <v>434</v>
      </c>
      <c r="G162" s="12" t="str">
        <f>IFERROR(VLOOKUP(C162,SRA!B:T,5,0),"")</f>
        <v>OP. PROD. IND. (D)</v>
      </c>
      <c r="H162" s="55">
        <f>IFERROR(VLOOKUP(C162,SRA!B:T,18,0),"")</f>
        <v>3623.5200000000004</v>
      </c>
      <c r="I162" s="55">
        <f>IFERROR(VLOOKUP(C162,SRA!B:T,19,0),"")</f>
        <v>0</v>
      </c>
      <c r="J162" s="56">
        <f>IFERROR(VLOOKUP(C162,NOVEMBRO!B:F,3,0),"0,00")</f>
        <v>4091.61</v>
      </c>
      <c r="K162" s="55">
        <f>J162-L162</f>
        <v>1877.4</v>
      </c>
      <c r="L162" s="56">
        <f>IFERROR(VLOOKUP(C162,NOVEMBRO!B:H,7,0),"0,00")</f>
        <v>2214.21</v>
      </c>
      <c r="M162" s="16" t="str">
        <f>IFERROR(VLOOKUP(C162,FÉRIAS!C:D,2,0),"")</f>
        <v/>
      </c>
      <c r="N162" s="13" t="str">
        <f>IFERROR(VLOOKUP(C162,AFASTADOS!B:C,2,0),"")</f>
        <v/>
      </c>
    </row>
    <row r="163" spans="2:14" s="13" customFormat="1">
      <c r="B163" s="12">
        <f t="shared" si="4"/>
        <v>155</v>
      </c>
      <c r="C163" s="17">
        <v>1980</v>
      </c>
      <c r="D163" s="18" t="str">
        <f>IFERROR(VLOOKUP(C163,SRA!B:C,2,0),"")</f>
        <v>MANOEL NETO DINIZ</v>
      </c>
      <c r="E163" s="12" t="str">
        <f>IFERROR(VLOOKUP(C163,SRA!B:T,8,0),"")</f>
        <v>CLT</v>
      </c>
      <c r="F163" s="12" t="s">
        <v>434</v>
      </c>
      <c r="G163" s="12" t="str">
        <f>IFERROR(VLOOKUP(C163,SRA!B:T,5,0),"")</f>
        <v>TEC.EM MAN. MEC. IND</v>
      </c>
      <c r="H163" s="55">
        <f>IFERROR(VLOOKUP(C163,SRA!B:T,18,0),"")</f>
        <v>13716.05</v>
      </c>
      <c r="I163" s="55">
        <f>IFERROR(VLOOKUP(C163,SRA!B:T,19,0),"")</f>
        <v>0</v>
      </c>
      <c r="J163" s="56">
        <f>IFERROR(VLOOKUP(C163,NOVEMBRO!B:F,3,0),"0,00")</f>
        <v>24734.29</v>
      </c>
      <c r="K163" s="55">
        <f>J163-L163</f>
        <v>20163.04</v>
      </c>
      <c r="L163" s="56">
        <f>IFERROR(VLOOKUP(C163,NOVEMBRO!B:H,7,0),"0,00")</f>
        <v>4571.25</v>
      </c>
      <c r="M163" s="16" t="str">
        <f>IFERROR(VLOOKUP(C163,FÉRIAS!C:D,2,0),"")</f>
        <v/>
      </c>
      <c r="N163" s="13" t="str">
        <f>IFERROR(VLOOKUP(C163,AFASTADOS!B:C,2,0),"")</f>
        <v/>
      </c>
    </row>
    <row r="164" spans="2:14" s="13" customFormat="1">
      <c r="B164" s="12">
        <f t="shared" si="4"/>
        <v>156</v>
      </c>
      <c r="C164" s="17">
        <v>1999</v>
      </c>
      <c r="D164" s="18" t="str">
        <f>IFERROR(VLOOKUP(C164,SRA!B:C,2,0),"")</f>
        <v>ELIAS RIBEIRO DA SILVA FILHO</v>
      </c>
      <c r="E164" s="12" t="str">
        <f>IFERROR(VLOOKUP(C164,SRA!B:T,8,0),"")</f>
        <v>CLT</v>
      </c>
      <c r="F164" s="12" t="s">
        <v>434</v>
      </c>
      <c r="G164" s="12" t="str">
        <f>IFERROR(VLOOKUP(C164,SRA!B:T,5,0),"")</f>
        <v>TEC. EM OPTICA</v>
      </c>
      <c r="H164" s="55">
        <f>IFERROR(VLOOKUP(C164,SRA!B:T,18,0),"")</f>
        <v>2885.17</v>
      </c>
      <c r="I164" s="55">
        <f>IFERROR(VLOOKUP(C164,SRA!B:T,19,0),"")</f>
        <v>0</v>
      </c>
      <c r="J164" s="56">
        <f>IFERROR(VLOOKUP(C164,NOVEMBRO!B:F,3,0),"0,00")</f>
        <v>3257.89</v>
      </c>
      <c r="K164" s="55">
        <f>J164-L164</f>
        <v>1546.1799999999998</v>
      </c>
      <c r="L164" s="56">
        <f>IFERROR(VLOOKUP(C164,NOVEMBRO!B:H,7,0),"0,00")</f>
        <v>1711.71</v>
      </c>
      <c r="M164" s="16" t="str">
        <f>IFERROR(VLOOKUP(C164,FÉRIAS!C:D,2,0),"")</f>
        <v/>
      </c>
      <c r="N164" s="13" t="str">
        <f>IFERROR(VLOOKUP(C164,AFASTADOS!B:C,2,0),"")</f>
        <v/>
      </c>
    </row>
    <row r="165" spans="2:14" s="13" customFormat="1">
      <c r="B165" s="12">
        <f t="shared" si="4"/>
        <v>157</v>
      </c>
      <c r="C165" s="12">
        <v>2008</v>
      </c>
      <c r="D165" s="18" t="str">
        <f>IFERROR(VLOOKUP(C165,SRA!B:C,2,0),"")</f>
        <v>AMAURI GONCALO DA SILVA</v>
      </c>
      <c r="E165" s="12" t="str">
        <f>IFERROR(VLOOKUP(C165,SRA!B:T,8,0),"")</f>
        <v>CLT</v>
      </c>
      <c r="F165" s="12" t="s">
        <v>588</v>
      </c>
      <c r="G165" s="12" t="str">
        <f>IFERROR(VLOOKUP(C165,SRA!B:T,5,0),"")</f>
        <v>OP. DE PROD. IND.</v>
      </c>
      <c r="H165" s="55">
        <f>IFERROR(VLOOKUP(C165,SRA!B:T,18,0),"")</f>
        <v>3882.7</v>
      </c>
      <c r="I165" s="55">
        <f>IFERROR(VLOOKUP(C165,SRA!B:T,19,0),"")</f>
        <v>0</v>
      </c>
      <c r="J165" s="56">
        <v>8462.76</v>
      </c>
      <c r="K165" s="55">
        <f>J165-L165</f>
        <v>2223.91</v>
      </c>
      <c r="L165" s="56">
        <v>6238.85</v>
      </c>
      <c r="M165" s="16" t="str">
        <f>IFERROR(VLOOKUP(C165,FÉRIAS!C:D,2,0),"")</f>
        <v/>
      </c>
      <c r="N165" s="13" t="str">
        <f>IFERROR(VLOOKUP(C165,AFASTADOS!B:C,2,0),"")</f>
        <v/>
      </c>
    </row>
    <row r="166" spans="2:14" s="13" customFormat="1">
      <c r="B166" s="12">
        <f t="shared" si="4"/>
        <v>158</v>
      </c>
      <c r="C166" s="17">
        <v>2019</v>
      </c>
      <c r="D166" s="18" t="str">
        <f>IFERROR(VLOOKUP(C166,SRA!B:C,2,0),"")</f>
        <v>MARCOS DO NASCIMENTO</v>
      </c>
      <c r="E166" s="12" t="str">
        <f>IFERROR(VLOOKUP(C166,SRA!B:T,8,0),"")</f>
        <v>CLT</v>
      </c>
      <c r="F166" s="12" t="s">
        <v>434</v>
      </c>
      <c r="G166" s="12" t="str">
        <f>IFERROR(VLOOKUP(C166,SRA!B:T,5,0),"")</f>
        <v>TEC. EM OPTICA</v>
      </c>
      <c r="H166" s="55">
        <f>IFERROR(VLOOKUP(C166,SRA!B:T,18,0),"")</f>
        <v>2373.63</v>
      </c>
      <c r="I166" s="55">
        <f>IFERROR(VLOOKUP(C166,SRA!B:T,19,0),"")</f>
        <v>0</v>
      </c>
      <c r="J166" s="56">
        <f>IFERROR(VLOOKUP(C166,NOVEMBRO!B:F,3,0),"0,00")</f>
        <v>2680.26</v>
      </c>
      <c r="K166" s="55">
        <f>J166-L166</f>
        <v>523.0300000000002</v>
      </c>
      <c r="L166" s="56">
        <f>IFERROR(VLOOKUP(C166,NOVEMBRO!B:H,7,0),"0,00")</f>
        <v>2157.23</v>
      </c>
      <c r="M166" s="16" t="str">
        <f>IFERROR(VLOOKUP(C166,FÉRIAS!C:D,2,0),"")</f>
        <v/>
      </c>
      <c r="N166" s="13" t="str">
        <f>IFERROR(VLOOKUP(C166,AFASTADOS!B:C,2,0),"")</f>
        <v/>
      </c>
    </row>
    <row r="167" spans="2:14" s="13" customFormat="1">
      <c r="B167" s="12">
        <f t="shared" si="4"/>
        <v>159</v>
      </c>
      <c r="C167" s="17">
        <v>2038</v>
      </c>
      <c r="D167" s="18" t="str">
        <f>IFERROR(VLOOKUP(C167,SRA!B:C,2,0),"")</f>
        <v>IRONILDA FERREIRA DA SILVA</v>
      </c>
      <c r="E167" s="12" t="str">
        <f>IFERROR(VLOOKUP(C167,SRA!B:T,8,0),"")</f>
        <v>CLT</v>
      </c>
      <c r="F167" s="12" t="s">
        <v>434</v>
      </c>
      <c r="G167" s="12" t="str">
        <f>IFERROR(VLOOKUP(C167,SRA!B:T,5,0),"")</f>
        <v>OP. DE PROD. IND.</v>
      </c>
      <c r="H167" s="55">
        <f>IFERROR(VLOOKUP(C167,SRA!B:T,18,0),"")</f>
        <v>4002.5299999999997</v>
      </c>
      <c r="I167" s="55">
        <f>IFERROR(VLOOKUP(C167,SRA!B:T,19,0),"")</f>
        <v>0</v>
      </c>
      <c r="J167" s="56">
        <f>IFERROR(VLOOKUP(C167,NOVEMBRO!B:F,3,0),"0,00")</f>
        <v>4519.58</v>
      </c>
      <c r="K167" s="55">
        <f>J167-L167</f>
        <v>2418.71</v>
      </c>
      <c r="L167" s="56">
        <f>IFERROR(VLOOKUP(C167,NOVEMBRO!B:H,7,0),"0,00")</f>
        <v>2100.87</v>
      </c>
      <c r="M167" s="16" t="str">
        <f>IFERROR(VLOOKUP(C167,FÉRIAS!C:D,2,0),"")</f>
        <v/>
      </c>
      <c r="N167" s="13" t="str">
        <f>IFERROR(VLOOKUP(C167,AFASTADOS!B:C,2,0),"")</f>
        <v/>
      </c>
    </row>
    <row r="168" spans="2:14" s="13" customFormat="1">
      <c r="B168" s="12">
        <f t="shared" si="4"/>
        <v>160</v>
      </c>
      <c r="C168" s="17">
        <v>2043</v>
      </c>
      <c r="D168" s="18" t="str">
        <f>IFERROR(VLOOKUP(C168,SRA!B:C,2,0),"")</f>
        <v>JOAO LUIZ BRAGA DE PONTES</v>
      </c>
      <c r="E168" s="12" t="str">
        <f>IFERROR(VLOOKUP(C168,SRA!B:T,8,0),"")</f>
        <v>CLT</v>
      </c>
      <c r="F168" s="12" t="s">
        <v>434</v>
      </c>
      <c r="G168" s="12" t="str">
        <f>IFERROR(VLOOKUP(C168,SRA!B:T,5,0),"")</f>
        <v>OP. DE PROD. IND.</v>
      </c>
      <c r="H168" s="55">
        <f>IFERROR(VLOOKUP(C168,SRA!B:T,18,0),"")</f>
        <v>3697.84</v>
      </c>
      <c r="I168" s="55">
        <f>IFERROR(VLOOKUP(C168,SRA!B:T,19,0),"")</f>
        <v>0</v>
      </c>
      <c r="J168" s="56">
        <f>IFERROR(VLOOKUP(C168,NOVEMBRO!B:F,3,0),"0,00")</f>
        <v>5908.97</v>
      </c>
      <c r="K168" s="55">
        <f>J168-L168</f>
        <v>2028.9300000000003</v>
      </c>
      <c r="L168" s="56">
        <f>IFERROR(VLOOKUP(C168,NOVEMBRO!B:H,7,0),"0,00")</f>
        <v>3880.04</v>
      </c>
      <c r="M168" s="16" t="str">
        <f>IFERROR(VLOOKUP(C168,FÉRIAS!C:D,2,0),"")</f>
        <v/>
      </c>
      <c r="N168" s="13" t="str">
        <f>IFERROR(VLOOKUP(C168,AFASTADOS!B:C,2,0),"")</f>
        <v/>
      </c>
    </row>
    <row r="169" spans="2:14" s="13" customFormat="1">
      <c r="B169" s="12">
        <f t="shared" si="4"/>
        <v>161</v>
      </c>
      <c r="C169" s="17">
        <v>2052</v>
      </c>
      <c r="D169" s="18" t="str">
        <f>IFERROR(VLOOKUP(C169,SRA!B:C,2,0),"")</f>
        <v>JOSE FERNANDO PEREIRA DA COSTA</v>
      </c>
      <c r="E169" s="12" t="str">
        <f>IFERROR(VLOOKUP(C169,SRA!B:T,8,0),"")</f>
        <v>CLT</v>
      </c>
      <c r="F169" s="12" t="s">
        <v>446</v>
      </c>
      <c r="G169" s="12" t="str">
        <f>IFERROR(VLOOKUP(C169,SRA!B:T,5,0),"")</f>
        <v>OP. DE PROD. IND.</v>
      </c>
      <c r="H169" s="55">
        <f>IFERROR(VLOOKUP(C169,SRA!B:T,18,0),"")</f>
        <v>3882.69</v>
      </c>
      <c r="I169" s="55">
        <f>IFERROR(VLOOKUP(C169,SRA!B:T,19,0),"")</f>
        <v>0</v>
      </c>
      <c r="J169" s="56">
        <f>IFERROR(VLOOKUP(C169,NOVEMBRO!B:F,3,0),"0,00")</f>
        <v>6039.23</v>
      </c>
      <c r="K169" s="55">
        <f>J169-L169</f>
        <v>6039.23</v>
      </c>
      <c r="L169" s="56">
        <f>IFERROR(VLOOKUP(C169,NOVEMBRO!B:H,7,0),"0,00")</f>
        <v>0</v>
      </c>
      <c r="M169" s="16" t="str">
        <f>IFERROR(VLOOKUP(C169,FÉRIAS!C:D,2,0),"")</f>
        <v>JOSE FERNANDO PEREIRA DA COSTA</v>
      </c>
      <c r="N169" s="13" t="str">
        <f>IFERROR(VLOOKUP(C169,AFASTADOS!B:C,2,0),"")</f>
        <v/>
      </c>
    </row>
    <row r="170" spans="2:14" s="13" customFormat="1">
      <c r="B170" s="12">
        <f t="shared" si="4"/>
        <v>162</v>
      </c>
      <c r="C170" s="17">
        <v>2063</v>
      </c>
      <c r="D170" s="18" t="str">
        <f>IFERROR(VLOOKUP(C170,SRA!B:C,2,0),"")</f>
        <v>JOAQUIM PEDRO CARNEIRO C NETO</v>
      </c>
      <c r="E170" s="12" t="str">
        <f>IFERROR(VLOOKUP(C170,SRA!B:T,8,0),"")</f>
        <v>CLT</v>
      </c>
      <c r="F170" s="12" t="s">
        <v>434</v>
      </c>
      <c r="G170" s="12" t="str">
        <f>IFERROR(VLOOKUP(C170,SRA!B:T,5,0),"")</f>
        <v>ANA MANUT ELET IND</v>
      </c>
      <c r="H170" s="55">
        <f>IFERROR(VLOOKUP(C170,SRA!B:T,18,0),"")</f>
        <v>16230.34</v>
      </c>
      <c r="I170" s="55">
        <f>IFERROR(VLOOKUP(C170,SRA!B:T,19,0),"")</f>
        <v>0</v>
      </c>
      <c r="J170" s="56">
        <f>IFERROR(VLOOKUP(C170,NOVEMBRO!B:F,3,0),"0,00")</f>
        <v>18327.07</v>
      </c>
      <c r="K170" s="55">
        <f>J170-L170</f>
        <v>6092.1399999999994</v>
      </c>
      <c r="L170" s="56">
        <f>IFERROR(VLOOKUP(C170,NOVEMBRO!B:H,7,0),"0,00")</f>
        <v>12234.93</v>
      </c>
      <c r="M170" s="16" t="str">
        <f>IFERROR(VLOOKUP(C170,FÉRIAS!C:D,2,0),"")</f>
        <v/>
      </c>
      <c r="N170" s="13" t="str">
        <f>IFERROR(VLOOKUP(C170,AFASTADOS!B:C,2,0),"")</f>
        <v/>
      </c>
    </row>
    <row r="171" spans="2:14" s="13" customFormat="1">
      <c r="B171" s="12">
        <f t="shared" si="4"/>
        <v>163</v>
      </c>
      <c r="C171" s="12">
        <v>2065</v>
      </c>
      <c r="D171" s="18" t="str">
        <f>IFERROR(VLOOKUP(C171,SRA!B:C,2,0),"")</f>
        <v>MARIA CLAUDIA DE A  LIMA LEMOS</v>
      </c>
      <c r="E171" s="12" t="str">
        <f>IFERROR(VLOOKUP(C171,SRA!B:T,8,0),"")</f>
        <v>CLT</v>
      </c>
      <c r="F171" s="12" t="s">
        <v>456</v>
      </c>
      <c r="G171" s="12" t="str">
        <f>IFERROR(VLOOKUP(C171,SRA!B:T,5,0),"")</f>
        <v>ANALISTA EM RH III</v>
      </c>
      <c r="H171" s="55">
        <f>IFERROR(VLOOKUP(C171,SRA!B:T,18,0),"")</f>
        <v>6549.51</v>
      </c>
      <c r="I171" s="55">
        <f>IFERROR(VLOOKUP(C171,SRA!B:T,19,0),"")</f>
        <v>0</v>
      </c>
      <c r="J171" s="56" t="str">
        <f>IFERROR(VLOOKUP(C171,NOVEMBRO!B:F,3,0),"0,00")</f>
        <v>0,00</v>
      </c>
      <c r="K171" s="55">
        <f>J171-L171</f>
        <v>0</v>
      </c>
      <c r="L171" s="56" t="str">
        <f>IFERROR(VLOOKUP(C171,NOVEMBRO!B:H,7,0),"0,00")</f>
        <v>0,00</v>
      </c>
      <c r="M171" s="16" t="str">
        <f>IFERROR(VLOOKUP(C171,FÉRIAS!C:D,2,0),"")</f>
        <v/>
      </c>
      <c r="N171" s="13" t="str">
        <f>IFERROR(VLOOKUP(C171,AFASTADOS!B:C,2,0),"")</f>
        <v>MARIA CLAUDIA DE A  LIMA LEMOS</v>
      </c>
    </row>
    <row r="172" spans="2:14" s="13" customFormat="1">
      <c r="B172" s="12">
        <f t="shared" si="4"/>
        <v>164</v>
      </c>
      <c r="C172" s="17">
        <v>2069</v>
      </c>
      <c r="D172" s="18" t="str">
        <f>IFERROR(VLOOKUP(C172,SRA!B:C,2,0),"")</f>
        <v>SELMA VERONICA VIEIRA RAMOS</v>
      </c>
      <c r="E172" s="12" t="str">
        <f>IFERROR(VLOOKUP(C172,SRA!B:T,8,0),"")</f>
        <v>CLT</v>
      </c>
      <c r="F172" s="12" t="s">
        <v>434</v>
      </c>
      <c r="G172" s="12" t="str">
        <f>IFERROR(VLOOKUP(C172,SRA!B:T,5,0),"")</f>
        <v>FARMACEUTICO IND</v>
      </c>
      <c r="H172" s="55">
        <f>IFERROR(VLOOKUP(C172,SRA!B:T,18,0),"")</f>
        <v>20698.510000000002</v>
      </c>
      <c r="I172" s="55">
        <f>IFERROR(VLOOKUP(C172,SRA!B:T,19,0),"")</f>
        <v>0</v>
      </c>
      <c r="J172" s="56">
        <f>IFERROR(VLOOKUP(C172,NOVEMBRO!B:F,3,0),"0,00")</f>
        <v>23372.46</v>
      </c>
      <c r="K172" s="55">
        <f>J172-L172</f>
        <v>7820.2199999999975</v>
      </c>
      <c r="L172" s="56">
        <f>IFERROR(VLOOKUP(C172,NOVEMBRO!B:H,7,0),"0,00")</f>
        <v>15552.240000000002</v>
      </c>
      <c r="M172" s="16" t="str">
        <f>IFERROR(VLOOKUP(C172,FÉRIAS!C:D,2,0),"")</f>
        <v/>
      </c>
      <c r="N172" s="13" t="str">
        <f>IFERROR(VLOOKUP(C172,AFASTADOS!B:C,2,0),"")</f>
        <v/>
      </c>
    </row>
    <row r="173" spans="2:14" s="13" customFormat="1">
      <c r="B173" s="12">
        <f t="shared" si="4"/>
        <v>165</v>
      </c>
      <c r="C173" s="17">
        <v>2086</v>
      </c>
      <c r="D173" s="18" t="str">
        <f>IFERROR(VLOOKUP(C173,SRA!B:C,2,0),"")</f>
        <v>ALBANITA LUCIANA DA SILVA</v>
      </c>
      <c r="E173" s="12" t="str">
        <f>IFERROR(VLOOKUP(C173,SRA!B:T,8,0),"")</f>
        <v>CLT</v>
      </c>
      <c r="F173" s="12" t="s">
        <v>434</v>
      </c>
      <c r="G173" s="12" t="str">
        <f>IFERROR(VLOOKUP(C173,SRA!B:T,5,0),"")</f>
        <v>ASS. DE SERVICOS</v>
      </c>
      <c r="H173" s="55">
        <f>IFERROR(VLOOKUP(C173,SRA!B:T,18,0),"")</f>
        <v>1961.02</v>
      </c>
      <c r="I173" s="55">
        <f>IFERROR(VLOOKUP(C173,SRA!B:T,19,0),"")</f>
        <v>822.38</v>
      </c>
      <c r="J173" s="56">
        <f>IFERROR(VLOOKUP(C173,NOVEMBRO!B:F,3,0),"0,00")</f>
        <v>3092.99</v>
      </c>
      <c r="K173" s="55">
        <f>J173-L173</f>
        <v>1665.1799999999998</v>
      </c>
      <c r="L173" s="56">
        <f>IFERROR(VLOOKUP(C173,NOVEMBRO!B:H,7,0),"0,00")</f>
        <v>1427.81</v>
      </c>
      <c r="M173" s="16" t="str">
        <f>IFERROR(VLOOKUP(C173,FÉRIAS!C:D,2,0),"")</f>
        <v/>
      </c>
      <c r="N173" s="13" t="str">
        <f>IFERROR(VLOOKUP(C173,AFASTADOS!B:C,2,0),"")</f>
        <v/>
      </c>
    </row>
    <row r="174" spans="2:14" s="13" customFormat="1">
      <c r="B174" s="12">
        <f t="shared" si="4"/>
        <v>166</v>
      </c>
      <c r="C174" s="17">
        <v>2093</v>
      </c>
      <c r="D174" s="18" t="str">
        <f>IFERROR(VLOOKUP(C174,SRA!B:C,2,0),"")</f>
        <v>GILBERTO RIBEIRO DA SILVA</v>
      </c>
      <c r="E174" s="12" t="str">
        <f>IFERROR(VLOOKUP(C174,SRA!B:T,8,0),"")</f>
        <v>CLT</v>
      </c>
      <c r="F174" s="12" t="s">
        <v>434</v>
      </c>
      <c r="G174" s="12" t="str">
        <f>IFERROR(VLOOKUP(C174,SRA!B:T,5,0),"")</f>
        <v>TEC. EM OPTICA</v>
      </c>
      <c r="H174" s="55">
        <f>IFERROR(VLOOKUP(C174,SRA!B:T,18,0),"")</f>
        <v>2373.63</v>
      </c>
      <c r="I174" s="55">
        <f>IFERROR(VLOOKUP(C174,SRA!B:T,19,0),"")</f>
        <v>0</v>
      </c>
      <c r="J174" s="56">
        <f>IFERROR(VLOOKUP(C174,NOVEMBRO!B:F,3,0),"0,00")</f>
        <v>3835.27</v>
      </c>
      <c r="K174" s="55">
        <f>J174-L174</f>
        <v>3062.99</v>
      </c>
      <c r="L174" s="56">
        <f>IFERROR(VLOOKUP(C174,NOVEMBRO!B:H,7,0),"0,00")</f>
        <v>772.28</v>
      </c>
      <c r="M174" s="16" t="str">
        <f>IFERROR(VLOOKUP(C174,FÉRIAS!C:D,2,0),"")</f>
        <v/>
      </c>
      <c r="N174" s="13" t="str">
        <f>IFERROR(VLOOKUP(C174,AFASTADOS!B:C,2,0),"")</f>
        <v/>
      </c>
    </row>
    <row r="175" spans="2:14" s="13" customFormat="1">
      <c r="B175" s="12">
        <f t="shared" si="4"/>
        <v>167</v>
      </c>
      <c r="C175" s="17">
        <v>2096</v>
      </c>
      <c r="D175" s="18" t="str">
        <f>IFERROR(VLOOKUP(C175,SRA!B:C,2,0),"")</f>
        <v>MARCELO MORAIS DE OLIVEIRA</v>
      </c>
      <c r="E175" s="12" t="str">
        <f>IFERROR(VLOOKUP(C175,SRA!B:T,8,0),"")</f>
        <v>CLT</v>
      </c>
      <c r="F175" s="12" t="s">
        <v>434</v>
      </c>
      <c r="G175" s="12" t="str">
        <f>IFERROR(VLOOKUP(C175,SRA!B:T,5,0),"")</f>
        <v>VIGILANTE</v>
      </c>
      <c r="H175" s="55">
        <f>IFERROR(VLOOKUP(C175,SRA!B:T,18,0),"")</f>
        <v>3354.02</v>
      </c>
      <c r="I175" s="55">
        <f>IFERROR(VLOOKUP(C175,SRA!B:T,19,0),"")</f>
        <v>0</v>
      </c>
      <c r="J175" s="56">
        <f>IFERROR(VLOOKUP(C175,NOVEMBRO!B:F,3,0),"0,00")</f>
        <v>4923.5200000000004</v>
      </c>
      <c r="K175" s="55">
        <f>J175-L175</f>
        <v>2178.0500000000002</v>
      </c>
      <c r="L175" s="56">
        <f>IFERROR(VLOOKUP(C175,NOVEMBRO!B:H,7,0),"0,00")</f>
        <v>2745.4700000000003</v>
      </c>
      <c r="M175" s="16" t="str">
        <f>IFERROR(VLOOKUP(C175,FÉRIAS!C:D,2,0),"")</f>
        <v/>
      </c>
      <c r="N175" s="13" t="str">
        <f>IFERROR(VLOOKUP(C175,AFASTADOS!B:C,2,0),"")</f>
        <v/>
      </c>
    </row>
    <row r="176" spans="2:14" s="13" customFormat="1">
      <c r="B176" s="12">
        <f t="shared" si="4"/>
        <v>168</v>
      </c>
      <c r="C176" s="17">
        <v>2101</v>
      </c>
      <c r="D176" s="18" t="str">
        <f>IFERROR(VLOOKUP(C176,SRA!B:C,2,0),"")</f>
        <v>JOSE LUCIANO CANDIDO DA SILVA</v>
      </c>
      <c r="E176" s="12" t="str">
        <f>IFERROR(VLOOKUP(C176,SRA!B:T,8,0),"")</f>
        <v>CLT</v>
      </c>
      <c r="F176" s="12" t="s">
        <v>434</v>
      </c>
      <c r="G176" s="12" t="str">
        <f>IFERROR(VLOOKUP(C176,SRA!B:T,5,0),"")</f>
        <v>OP. DE PROD. IND.</v>
      </c>
      <c r="H176" s="55">
        <f>IFERROR(VLOOKUP(C176,SRA!B:T,18,0),"")</f>
        <v>3354.02</v>
      </c>
      <c r="I176" s="55">
        <f>IFERROR(VLOOKUP(C176,SRA!B:T,19,0),"")</f>
        <v>0</v>
      </c>
      <c r="J176" s="56">
        <f>IFERROR(VLOOKUP(C176,NOVEMBRO!B:F,3,0),"0,00")</f>
        <v>16026.64</v>
      </c>
      <c r="K176" s="55">
        <f>J176-L176</f>
        <v>14935.38</v>
      </c>
      <c r="L176" s="56">
        <f>IFERROR(VLOOKUP(C176,NOVEMBRO!B:H,7,0),"0,00")</f>
        <v>1091.26</v>
      </c>
      <c r="M176" s="16" t="str">
        <f>IFERROR(VLOOKUP(C176,FÉRIAS!C:D,2,0),"")</f>
        <v/>
      </c>
      <c r="N176" s="13" t="str">
        <f>IFERROR(VLOOKUP(C176,AFASTADOS!B:C,2,0),"")</f>
        <v/>
      </c>
    </row>
    <row r="177" spans="2:14" s="13" customFormat="1">
      <c r="B177" s="12">
        <f t="shared" si="4"/>
        <v>169</v>
      </c>
      <c r="C177" s="17">
        <v>2115</v>
      </c>
      <c r="D177" s="18" t="str">
        <f>IFERROR(VLOOKUP(C177,SRA!B:C,2,0),"")</f>
        <v>SEVERINO JOSE RAMOS DE SOUZA</v>
      </c>
      <c r="E177" s="12" t="str">
        <f>IFERROR(VLOOKUP(C177,SRA!B:T,8,0),"")</f>
        <v>CLT</v>
      </c>
      <c r="F177" s="12" t="s">
        <v>434</v>
      </c>
      <c r="G177" s="12" t="str">
        <f>IFERROR(VLOOKUP(C177,SRA!B:T,5,0),"")</f>
        <v>VIGILANTE</v>
      </c>
      <c r="H177" s="55">
        <f>IFERROR(VLOOKUP(C177,SRA!B:T,18,0),"")</f>
        <v>3354.02</v>
      </c>
      <c r="I177" s="55">
        <f>IFERROR(VLOOKUP(C177,SRA!B:T,19,0),"")</f>
        <v>0</v>
      </c>
      <c r="J177" s="56">
        <f>IFERROR(VLOOKUP(C177,NOVEMBRO!B:F,3,0),"0,00")</f>
        <v>5048.6099999999997</v>
      </c>
      <c r="K177" s="55">
        <f>J177-L177</f>
        <v>1577.4699999999993</v>
      </c>
      <c r="L177" s="56">
        <f>IFERROR(VLOOKUP(C177,NOVEMBRO!B:H,7,0),"0,00")</f>
        <v>3471.1400000000003</v>
      </c>
      <c r="M177" s="16" t="str">
        <f>IFERROR(VLOOKUP(C177,FÉRIAS!C:D,2,0),"")</f>
        <v/>
      </c>
      <c r="N177" s="13" t="str">
        <f>IFERROR(VLOOKUP(C177,AFASTADOS!B:C,2,0),"")</f>
        <v/>
      </c>
    </row>
    <row r="178" spans="2:14" s="13" customFormat="1">
      <c r="B178" s="12">
        <f t="shared" si="4"/>
        <v>170</v>
      </c>
      <c r="C178" s="17">
        <v>2117</v>
      </c>
      <c r="D178" s="18" t="str">
        <f>IFERROR(VLOOKUP(C178,SRA!B:C,2,0),"")</f>
        <v>WILSON JOSE QUEIROZ DE LIMA</v>
      </c>
      <c r="E178" s="12" t="str">
        <f>IFERROR(VLOOKUP(C178,SRA!B:T,8,0),"")</f>
        <v>CLT</v>
      </c>
      <c r="F178" s="12" t="s">
        <v>434</v>
      </c>
      <c r="G178" s="12" t="str">
        <f>IFERROR(VLOOKUP(C178,SRA!B:T,5,0),"")</f>
        <v>ASS. DE SERVICOS</v>
      </c>
      <c r="H178" s="55">
        <f>IFERROR(VLOOKUP(C178,SRA!B:T,18,0),"")</f>
        <v>2502.81</v>
      </c>
      <c r="I178" s="55">
        <f>IFERROR(VLOOKUP(C178,SRA!B:T,19,0),"")</f>
        <v>0</v>
      </c>
      <c r="J178" s="56">
        <f>IFERROR(VLOOKUP(C178,NOVEMBRO!B:F,3,0),"0,00")</f>
        <v>2897.96</v>
      </c>
      <c r="K178" s="55">
        <f>J178-L178</f>
        <v>558.02</v>
      </c>
      <c r="L178" s="56">
        <f>IFERROR(VLOOKUP(C178,NOVEMBRO!B:H,7,0),"0,00")</f>
        <v>2339.94</v>
      </c>
      <c r="M178" s="16" t="str">
        <f>IFERROR(VLOOKUP(C178,FÉRIAS!C:D,2,0),"")</f>
        <v/>
      </c>
      <c r="N178" s="13" t="str">
        <f>IFERROR(VLOOKUP(C178,AFASTADOS!B:C,2,0),"")</f>
        <v/>
      </c>
    </row>
    <row r="179" spans="2:14" s="13" customFormat="1">
      <c r="B179" s="12">
        <f t="shared" si="4"/>
        <v>171</v>
      </c>
      <c r="C179" s="17">
        <v>2120</v>
      </c>
      <c r="D179" s="18" t="str">
        <f>IFERROR(VLOOKUP(C179,SRA!B:C,2,0),"")</f>
        <v>ANTONIO SOARES DE MELO</v>
      </c>
      <c r="E179" s="12" t="str">
        <f>IFERROR(VLOOKUP(C179,SRA!B:T,8,0),"")</f>
        <v>CLT</v>
      </c>
      <c r="F179" s="12" t="s">
        <v>446</v>
      </c>
      <c r="G179" s="12" t="str">
        <f>IFERROR(VLOOKUP(C179,SRA!B:T,5,0),"")</f>
        <v>ASS. DE SERVICOS</v>
      </c>
      <c r="H179" s="55">
        <f>IFERROR(VLOOKUP(C179,SRA!B:T,18,0),"")</f>
        <v>2660.58</v>
      </c>
      <c r="I179" s="55">
        <f>IFERROR(VLOOKUP(C179,SRA!B:T,19,0),"")</f>
        <v>0</v>
      </c>
      <c r="J179" s="56">
        <f>IFERROR(VLOOKUP(C179,NOVEMBRO!B:F,3,0),"0,00")</f>
        <v>4630.2</v>
      </c>
      <c r="K179" s="55">
        <f>J179-L179</f>
        <v>3314.5299999999997</v>
      </c>
      <c r="L179" s="56">
        <f>IFERROR(VLOOKUP(C179,NOVEMBRO!B:H,7,0),"0,00")</f>
        <v>1315.67</v>
      </c>
      <c r="M179" s="16" t="str">
        <f>IFERROR(VLOOKUP(C179,FÉRIAS!C:D,2,0),"")</f>
        <v>ANTONIO SOARES DE MELO</v>
      </c>
      <c r="N179" s="13" t="str">
        <f>IFERROR(VLOOKUP(C179,AFASTADOS!B:C,2,0),"")</f>
        <v/>
      </c>
    </row>
    <row r="180" spans="2:14" s="13" customFormat="1">
      <c r="B180" s="12">
        <f t="shared" si="4"/>
        <v>172</v>
      </c>
      <c r="C180" s="17">
        <v>2121</v>
      </c>
      <c r="D180" s="18" t="str">
        <f>IFERROR(VLOOKUP(C180,SRA!B:C,2,0),"")</f>
        <v>SAMUEL MAURICIO</v>
      </c>
      <c r="E180" s="12" t="str">
        <f>IFERROR(VLOOKUP(C180,SRA!B:T,8,0),"")</f>
        <v>CLT</v>
      </c>
      <c r="F180" s="12" t="s">
        <v>434</v>
      </c>
      <c r="G180" s="12" t="str">
        <f>IFERROR(VLOOKUP(C180,SRA!B:T,5,0),"")</f>
        <v>TEC. EM OPTICA</v>
      </c>
      <c r="H180" s="55">
        <f>IFERROR(VLOOKUP(C180,SRA!B:T,18,0),"")</f>
        <v>2373.63</v>
      </c>
      <c r="I180" s="55">
        <f>IFERROR(VLOOKUP(C180,SRA!B:T,19,0),"")</f>
        <v>0</v>
      </c>
      <c r="J180" s="56">
        <f>IFERROR(VLOOKUP(C180,NOVEMBRO!B:F,3,0),"0,00")</f>
        <v>2680.26</v>
      </c>
      <c r="K180" s="55">
        <f>J180-L180</f>
        <v>712.83000000000015</v>
      </c>
      <c r="L180" s="56">
        <f>IFERROR(VLOOKUP(C180,NOVEMBRO!B:H,7,0),"0,00")</f>
        <v>1967.43</v>
      </c>
      <c r="M180" s="16" t="str">
        <f>IFERROR(VLOOKUP(C180,FÉRIAS!C:D,2,0),"")</f>
        <v/>
      </c>
      <c r="N180" s="13" t="str">
        <f>IFERROR(VLOOKUP(C180,AFASTADOS!B:C,2,0),"")</f>
        <v/>
      </c>
    </row>
    <row r="181" spans="2:14" s="13" customFormat="1">
      <c r="B181" s="12">
        <f t="shared" si="4"/>
        <v>173</v>
      </c>
      <c r="C181" s="17">
        <v>2124</v>
      </c>
      <c r="D181" s="18" t="str">
        <f>IFERROR(VLOOKUP(C181,SRA!B:C,2,0),"")</f>
        <v>JOSE ALVES FIGUEIREDO FILHO</v>
      </c>
      <c r="E181" s="12" t="str">
        <f>IFERROR(VLOOKUP(C181,SRA!B:T,8,0),"")</f>
        <v>CLT</v>
      </c>
      <c r="F181" s="12" t="s">
        <v>434</v>
      </c>
      <c r="G181" s="12" t="str">
        <f>IFERROR(VLOOKUP(C181,SRA!B:T,5,0),"")</f>
        <v>VIGILANTE</v>
      </c>
      <c r="H181" s="55">
        <f>IFERROR(VLOOKUP(C181,SRA!B:T,18,0),"")</f>
        <v>3354.02</v>
      </c>
      <c r="I181" s="55">
        <f>IFERROR(VLOOKUP(C181,SRA!B:T,19,0),"")</f>
        <v>0</v>
      </c>
      <c r="J181" s="56">
        <f>IFERROR(VLOOKUP(C181,NOVEMBRO!B:F,3,0),"0,00")</f>
        <v>4923.51</v>
      </c>
      <c r="K181" s="55">
        <f>J181-L181</f>
        <v>1604.0500000000002</v>
      </c>
      <c r="L181" s="56">
        <f>IFERROR(VLOOKUP(C181,NOVEMBRO!B:H,7,0),"0,00")</f>
        <v>3319.46</v>
      </c>
      <c r="M181" s="16" t="str">
        <f>IFERROR(VLOOKUP(C181,FÉRIAS!C:D,2,0),"")</f>
        <v/>
      </c>
      <c r="N181" s="13" t="str">
        <f>IFERROR(VLOOKUP(C181,AFASTADOS!B:C,2,0),"")</f>
        <v/>
      </c>
    </row>
    <row r="182" spans="2:14" s="13" customFormat="1">
      <c r="B182" s="12">
        <f t="shared" si="4"/>
        <v>174</v>
      </c>
      <c r="C182" s="17">
        <v>2125</v>
      </c>
      <c r="D182" s="18" t="str">
        <f>IFERROR(VLOOKUP(C182,SRA!B:C,2,0),"")</f>
        <v>GILMAR GALVAO SANTANA</v>
      </c>
      <c r="E182" s="12" t="str">
        <f>IFERROR(VLOOKUP(C182,SRA!B:T,8,0),"")</f>
        <v>CLT</v>
      </c>
      <c r="F182" s="12" t="s">
        <v>434</v>
      </c>
      <c r="G182" s="12" t="str">
        <f>IFERROR(VLOOKUP(C182,SRA!B:T,5,0),"")</f>
        <v>OP. DE PROD. IND.</v>
      </c>
      <c r="H182" s="55">
        <f>IFERROR(VLOOKUP(C182,SRA!B:T,18,0),"")</f>
        <v>3697.8</v>
      </c>
      <c r="I182" s="55">
        <f>IFERROR(VLOOKUP(C182,SRA!B:T,19,0),"")</f>
        <v>822.38</v>
      </c>
      <c r="J182" s="56">
        <f>IFERROR(VLOOKUP(C182,NOVEMBRO!B:F,3,0),"0,00")</f>
        <v>4997.87</v>
      </c>
      <c r="K182" s="55">
        <f>J182-L182</f>
        <v>2057.88</v>
      </c>
      <c r="L182" s="56">
        <f>IFERROR(VLOOKUP(C182,NOVEMBRO!B:H,7,0),"0,00")</f>
        <v>2939.99</v>
      </c>
      <c r="M182" s="16" t="str">
        <f>IFERROR(VLOOKUP(C182,FÉRIAS!C:D,2,0),"")</f>
        <v/>
      </c>
      <c r="N182" s="13" t="str">
        <f>IFERROR(VLOOKUP(C182,AFASTADOS!B:C,2,0),"")</f>
        <v/>
      </c>
    </row>
    <row r="183" spans="2:14" s="13" customFormat="1">
      <c r="B183" s="12">
        <f t="shared" si="4"/>
        <v>175</v>
      </c>
      <c r="C183" s="17">
        <v>2126</v>
      </c>
      <c r="D183" s="18" t="str">
        <f>IFERROR(VLOOKUP(C183,SRA!B:C,2,0),"")</f>
        <v>JAFFE JOSE LIMA XAVIER</v>
      </c>
      <c r="E183" s="12" t="str">
        <f>IFERROR(VLOOKUP(C183,SRA!B:T,8,0),"")</f>
        <v>CLT</v>
      </c>
      <c r="F183" s="12" t="s">
        <v>446</v>
      </c>
      <c r="G183" s="12" t="str">
        <f>IFERROR(VLOOKUP(C183,SRA!B:T,5,0),"")</f>
        <v>OP. DE PROD. IND.</v>
      </c>
      <c r="H183" s="55">
        <f>IFERROR(VLOOKUP(C183,SRA!B:T,18,0),"")</f>
        <v>3697.8</v>
      </c>
      <c r="I183" s="55">
        <f>IFERROR(VLOOKUP(C183,SRA!B:T,19,0),"")</f>
        <v>0</v>
      </c>
      <c r="J183" s="56">
        <f>IFERROR(VLOOKUP(C183,NOVEMBRO!B:F,3,0),"0,00")</f>
        <v>11253.79</v>
      </c>
      <c r="K183" s="55">
        <f>J183-L183</f>
        <v>4916.9100000000008</v>
      </c>
      <c r="L183" s="56">
        <f>IFERROR(VLOOKUP(C183,NOVEMBRO!B:H,7,0),"0,00")</f>
        <v>6336.88</v>
      </c>
      <c r="M183" s="16" t="str">
        <f>IFERROR(VLOOKUP(C183,FÉRIAS!C:D,2,0),"")</f>
        <v>JAFFE JOSE LIMA XAVIER</v>
      </c>
      <c r="N183" s="13" t="str">
        <f>IFERROR(VLOOKUP(C183,AFASTADOS!B:C,2,0),"")</f>
        <v/>
      </c>
    </row>
    <row r="184" spans="2:14" s="13" customFormat="1">
      <c r="B184" s="12">
        <f t="shared" si="4"/>
        <v>176</v>
      </c>
      <c r="C184" s="17">
        <v>2128</v>
      </c>
      <c r="D184" s="18" t="str">
        <f>IFERROR(VLOOKUP(C184,SRA!B:C,2,0),"")</f>
        <v>JORGE DA SILVA LIMA</v>
      </c>
      <c r="E184" s="12" t="str">
        <f>IFERROR(VLOOKUP(C184,SRA!B:T,8,0),"")</f>
        <v>CLT</v>
      </c>
      <c r="F184" s="12" t="s">
        <v>434</v>
      </c>
      <c r="G184" s="12" t="str">
        <f>IFERROR(VLOOKUP(C184,SRA!B:T,5,0),"")</f>
        <v>OP. DE PROD. IND.</v>
      </c>
      <c r="H184" s="55">
        <f>IFERROR(VLOOKUP(C184,SRA!B:T,18,0),"")</f>
        <v>10153.75</v>
      </c>
      <c r="I184" s="55">
        <f>IFERROR(VLOOKUP(C184,SRA!B:T,19,0),"")</f>
        <v>0</v>
      </c>
      <c r="J184" s="56">
        <f>IFERROR(VLOOKUP(C184,NOVEMBRO!B:F,3,0),"0,00")</f>
        <v>11465.48</v>
      </c>
      <c r="K184" s="55">
        <f>J184-L184</f>
        <v>6571.7099999999991</v>
      </c>
      <c r="L184" s="56">
        <f>IFERROR(VLOOKUP(C184,NOVEMBRO!B:H,7,0),"0,00")</f>
        <v>4893.7700000000004</v>
      </c>
      <c r="M184" s="16" t="str">
        <f>IFERROR(VLOOKUP(C184,FÉRIAS!C:D,2,0),"")</f>
        <v/>
      </c>
      <c r="N184" s="13" t="str">
        <f>IFERROR(VLOOKUP(C184,AFASTADOS!B:C,2,0),"")</f>
        <v/>
      </c>
    </row>
    <row r="185" spans="2:14" s="13" customFormat="1">
      <c r="B185" s="12">
        <f t="shared" si="4"/>
        <v>177</v>
      </c>
      <c r="C185" s="17">
        <v>2129</v>
      </c>
      <c r="D185" s="18" t="str">
        <f>IFERROR(VLOOKUP(C185,SRA!B:C,2,0),"")</f>
        <v>RICARDO JORGE XAVIER</v>
      </c>
      <c r="E185" s="12" t="str">
        <f>IFERROR(VLOOKUP(C185,SRA!B:T,8,0),"")</f>
        <v>CLT</v>
      </c>
      <c r="F185" s="12" t="s">
        <v>434</v>
      </c>
      <c r="G185" s="12" t="str">
        <f>IFERROR(VLOOKUP(C185,SRA!B:T,5,0),"")</f>
        <v>TEC UTI TRA EFLUENTE</v>
      </c>
      <c r="H185" s="55">
        <f>IFERROR(VLOOKUP(C185,SRA!B:T,18,0),"")</f>
        <v>2152.9499999999998</v>
      </c>
      <c r="I185" s="55">
        <f>IFERROR(VLOOKUP(C185,SRA!B:T,19,0),"")</f>
        <v>0</v>
      </c>
      <c r="J185" s="56">
        <f>IFERROR(VLOOKUP(C185,NOVEMBRO!B:F,3,0),"0,00")</f>
        <v>3554.04</v>
      </c>
      <c r="K185" s="55">
        <f>J185-L185</f>
        <v>1360.7200000000003</v>
      </c>
      <c r="L185" s="56">
        <f>IFERROR(VLOOKUP(C185,NOVEMBRO!B:H,7,0),"0,00")</f>
        <v>2193.3199999999997</v>
      </c>
      <c r="M185" s="16" t="str">
        <f>IFERROR(VLOOKUP(C185,FÉRIAS!C:D,2,0),"")</f>
        <v/>
      </c>
      <c r="N185" s="13" t="str">
        <f>IFERROR(VLOOKUP(C185,AFASTADOS!B:C,2,0),"")</f>
        <v/>
      </c>
    </row>
    <row r="186" spans="2:14" s="13" customFormat="1">
      <c r="B186" s="12">
        <f t="shared" si="4"/>
        <v>178</v>
      </c>
      <c r="C186" s="17">
        <v>2130</v>
      </c>
      <c r="D186" s="18" t="str">
        <f>IFERROR(VLOOKUP(C186,SRA!B:C,2,0),"")</f>
        <v>HELVIO MOZART MONTENEGRO</v>
      </c>
      <c r="E186" s="12" t="str">
        <f>IFERROR(VLOOKUP(C186,SRA!B:T,8,0),"")</f>
        <v>CLT</v>
      </c>
      <c r="F186" s="12" t="s">
        <v>434</v>
      </c>
      <c r="G186" s="12" t="str">
        <f>IFERROR(VLOOKUP(C186,SRA!B:T,5,0),"")</f>
        <v>TEC EM UTI CALDEIRA</v>
      </c>
      <c r="H186" s="55">
        <f>IFERROR(VLOOKUP(C186,SRA!B:T,18,0),"")</f>
        <v>2152.9499999999998</v>
      </c>
      <c r="I186" s="55">
        <f>IFERROR(VLOOKUP(C186,SRA!B:T,19,0),"")</f>
        <v>0</v>
      </c>
      <c r="J186" s="56">
        <f>IFERROR(VLOOKUP(C186,NOVEMBRO!B:F,3,0),"0,00")</f>
        <v>2492.88</v>
      </c>
      <c r="K186" s="55">
        <f>J186-L186</f>
        <v>631.82000000000016</v>
      </c>
      <c r="L186" s="56">
        <f>IFERROR(VLOOKUP(C186,NOVEMBRO!B:H,7,0),"0,00")</f>
        <v>1861.06</v>
      </c>
      <c r="M186" s="16" t="str">
        <f>IFERROR(VLOOKUP(C186,FÉRIAS!C:D,2,0),"")</f>
        <v/>
      </c>
      <c r="N186" s="13" t="str">
        <f>IFERROR(VLOOKUP(C186,AFASTADOS!B:C,2,0),"")</f>
        <v/>
      </c>
    </row>
    <row r="187" spans="2:14" s="13" customFormat="1">
      <c r="B187" s="12">
        <f t="shared" si="4"/>
        <v>179</v>
      </c>
      <c r="C187" s="17">
        <v>2131</v>
      </c>
      <c r="D187" s="18" t="str">
        <f>IFERROR(VLOOKUP(C187,SRA!B:C,2,0),"")</f>
        <v>ALEXANDRE BARBOSA DA SILVA</v>
      </c>
      <c r="E187" s="12" t="str">
        <f>IFERROR(VLOOKUP(C187,SRA!B:T,8,0),"")</f>
        <v>CLT</v>
      </c>
      <c r="F187" s="12" t="s">
        <v>434</v>
      </c>
      <c r="G187" s="12" t="str">
        <f>IFERROR(VLOOKUP(C187,SRA!B:T,5,0),"")</f>
        <v>OP. DE PROD. IND.</v>
      </c>
      <c r="H187" s="55">
        <f>IFERROR(VLOOKUP(C187,SRA!B:T,18,0),"")</f>
        <v>3697.82</v>
      </c>
      <c r="I187" s="55">
        <f>IFERROR(VLOOKUP(C187,SRA!B:T,19,0),"")</f>
        <v>0</v>
      </c>
      <c r="J187" s="56">
        <f>IFERROR(VLOOKUP(C187,NOVEMBRO!B:F,3,0),"0,00")</f>
        <v>5534.63</v>
      </c>
      <c r="K187" s="55">
        <f>J187-L187</f>
        <v>3154.65</v>
      </c>
      <c r="L187" s="56">
        <f>IFERROR(VLOOKUP(C187,NOVEMBRO!B:H,7,0),"0,00")</f>
        <v>2379.98</v>
      </c>
      <c r="M187" s="16" t="str">
        <f>IFERROR(VLOOKUP(C187,FÉRIAS!C:D,2,0),"")</f>
        <v/>
      </c>
      <c r="N187" s="13" t="str">
        <f>IFERROR(VLOOKUP(C187,AFASTADOS!B:C,2,0),"")</f>
        <v/>
      </c>
    </row>
    <row r="188" spans="2:14" s="13" customFormat="1">
      <c r="B188" s="12">
        <f t="shared" si="4"/>
        <v>180</v>
      </c>
      <c r="C188" s="17">
        <v>2134</v>
      </c>
      <c r="D188" s="18" t="str">
        <f>IFERROR(VLOOKUP(C188,SRA!B:C,2,0),"")</f>
        <v>ROSIVALDO SATIRO DOS SANTOS</v>
      </c>
      <c r="E188" s="12" t="str">
        <f>IFERROR(VLOOKUP(C188,SRA!B:T,8,0),"")</f>
        <v>CLT</v>
      </c>
      <c r="F188" s="12" t="s">
        <v>434</v>
      </c>
      <c r="G188" s="12" t="str">
        <f>IFERROR(VLOOKUP(C188,SRA!B:T,5,0),"")</f>
        <v>OP. DE PROD. IND.</v>
      </c>
      <c r="H188" s="55">
        <f>IFERROR(VLOOKUP(C188,SRA!B:T,18,0),"")</f>
        <v>3697.8</v>
      </c>
      <c r="I188" s="55">
        <f>IFERROR(VLOOKUP(C188,SRA!B:T,19,0),"")</f>
        <v>0</v>
      </c>
      <c r="J188" s="56">
        <f>IFERROR(VLOOKUP(C188,NOVEMBRO!B:F,3,0),"0,00")</f>
        <v>4175.49</v>
      </c>
      <c r="K188" s="55">
        <f>J188-L188</f>
        <v>2375.25</v>
      </c>
      <c r="L188" s="56">
        <f>IFERROR(VLOOKUP(C188,NOVEMBRO!B:H,7,0),"0,00")</f>
        <v>1800.2399999999998</v>
      </c>
      <c r="M188" s="16" t="str">
        <f>IFERROR(VLOOKUP(C188,FÉRIAS!C:D,2,0),"")</f>
        <v/>
      </c>
      <c r="N188" s="13" t="str">
        <f>IFERROR(VLOOKUP(C188,AFASTADOS!B:C,2,0),"")</f>
        <v/>
      </c>
    </row>
    <row r="189" spans="2:14" s="13" customFormat="1">
      <c r="B189" s="12">
        <f t="shared" si="4"/>
        <v>181</v>
      </c>
      <c r="C189" s="17">
        <v>2136</v>
      </c>
      <c r="D189" s="18" t="str">
        <f>IFERROR(VLOOKUP(C189,SRA!B:C,2,0),"")</f>
        <v>GESIEL DAVID DE CASTRO</v>
      </c>
      <c r="E189" s="12" t="str">
        <f>IFERROR(VLOOKUP(C189,SRA!B:T,8,0),"")</f>
        <v>CLT</v>
      </c>
      <c r="F189" s="12" t="s">
        <v>434</v>
      </c>
      <c r="G189" s="12" t="str">
        <f>IFERROR(VLOOKUP(C189,SRA!B:T,5,0),"")</f>
        <v>ASS. DE SERVICOS</v>
      </c>
      <c r="H189" s="55">
        <f>IFERROR(VLOOKUP(C189,SRA!B:T,18,0),"")</f>
        <v>2162.0100000000002</v>
      </c>
      <c r="I189" s="55">
        <f>IFERROR(VLOOKUP(C189,SRA!B:T,19,0),"")</f>
        <v>822.38</v>
      </c>
      <c r="J189" s="56">
        <f>IFERROR(VLOOKUP(C189,NOVEMBRO!B:F,3,0),"0,00")</f>
        <v>3263.69</v>
      </c>
      <c r="K189" s="55">
        <f>J189-L189</f>
        <v>1035.5</v>
      </c>
      <c r="L189" s="56">
        <f>IFERROR(VLOOKUP(C189,NOVEMBRO!B:H,7,0),"0,00")</f>
        <v>2228.19</v>
      </c>
      <c r="M189" s="16" t="str">
        <f>IFERROR(VLOOKUP(C189,FÉRIAS!C:D,2,0),"")</f>
        <v/>
      </c>
      <c r="N189" s="13" t="str">
        <f>IFERROR(VLOOKUP(C189,AFASTADOS!B:C,2,0),"")</f>
        <v/>
      </c>
    </row>
    <row r="190" spans="2:14" s="13" customFormat="1">
      <c r="B190" s="12">
        <f t="shared" si="4"/>
        <v>182</v>
      </c>
      <c r="C190" s="17">
        <v>2137</v>
      </c>
      <c r="D190" s="18" t="str">
        <f>IFERROR(VLOOKUP(C190,SRA!B:C,2,0),"")</f>
        <v>FRANCISCO DE ASSIS DE OLIVEIRA</v>
      </c>
      <c r="E190" s="12" t="str">
        <f>IFERROR(VLOOKUP(C190,SRA!B:T,8,0),"")</f>
        <v>CLT</v>
      </c>
      <c r="F190" s="12" t="s">
        <v>434</v>
      </c>
      <c r="G190" s="12" t="str">
        <f>IFERROR(VLOOKUP(C190,SRA!B:T,5,0),"")</f>
        <v>ANALISTA CONTABIL</v>
      </c>
      <c r="H190" s="55">
        <f>IFERROR(VLOOKUP(C190,SRA!B:T,18,0),"")</f>
        <v>9274.58</v>
      </c>
      <c r="I190" s="55">
        <f>IFERROR(VLOOKUP(C190,SRA!B:T,19,0),"")</f>
        <v>0</v>
      </c>
      <c r="J190" s="56">
        <f>IFERROR(VLOOKUP(C190,NOVEMBRO!B:F,3,0),"0,00")</f>
        <v>10472.719999999999</v>
      </c>
      <c r="K190" s="55">
        <f>J190-L190</f>
        <v>3842.7099999999991</v>
      </c>
      <c r="L190" s="56">
        <f>IFERROR(VLOOKUP(C190,NOVEMBRO!B:H,7,0),"0,00")</f>
        <v>6630.01</v>
      </c>
      <c r="M190" s="16" t="str">
        <f>IFERROR(VLOOKUP(C190,FÉRIAS!C:D,2,0),"")</f>
        <v/>
      </c>
      <c r="N190" s="13" t="str">
        <f>IFERROR(VLOOKUP(C190,AFASTADOS!B:C,2,0),"")</f>
        <v/>
      </c>
    </row>
    <row r="191" spans="2:14" s="13" customFormat="1">
      <c r="B191" s="12">
        <f t="shared" si="4"/>
        <v>183</v>
      </c>
      <c r="C191" s="17">
        <v>2140</v>
      </c>
      <c r="D191" s="18" t="str">
        <f>IFERROR(VLOOKUP(C191,SRA!B:C,2,0),"")</f>
        <v>LUCIENE PEREIRA DE A NASCIMENT</v>
      </c>
      <c r="E191" s="12" t="str">
        <f>IFERROR(VLOOKUP(C191,SRA!B:T,8,0),"")</f>
        <v>CLT</v>
      </c>
      <c r="F191" s="12" t="s">
        <v>434</v>
      </c>
      <c r="G191" s="12" t="str">
        <f>IFERROR(VLOOKUP(C191,SRA!B:T,5,0),"")</f>
        <v>OP. PROD. IND. (D)</v>
      </c>
      <c r="H191" s="55">
        <f>IFERROR(VLOOKUP(C191,SRA!B:T,18,0),"")</f>
        <v>6249.03</v>
      </c>
      <c r="I191" s="55">
        <f>IFERROR(VLOOKUP(C191,SRA!B:T,19,0),"")</f>
        <v>0</v>
      </c>
      <c r="J191" s="56">
        <f>IFERROR(VLOOKUP(C191,NOVEMBRO!B:F,3,0),"0,00")</f>
        <v>7777.01</v>
      </c>
      <c r="K191" s="55">
        <f>J191-L191</f>
        <v>2014.58</v>
      </c>
      <c r="L191" s="56">
        <f>IFERROR(VLOOKUP(C191,NOVEMBRO!B:H,7,0),"0,00")</f>
        <v>5762.43</v>
      </c>
      <c r="M191" s="16" t="str">
        <f>IFERROR(VLOOKUP(C191,FÉRIAS!C:D,2,0),"")</f>
        <v/>
      </c>
      <c r="N191" s="13" t="str">
        <f>IFERROR(VLOOKUP(C191,AFASTADOS!B:C,2,0),"")</f>
        <v/>
      </c>
    </row>
    <row r="192" spans="2:14" s="13" customFormat="1">
      <c r="B192" s="12">
        <f t="shared" si="4"/>
        <v>184</v>
      </c>
      <c r="C192" s="17">
        <v>2143</v>
      </c>
      <c r="D192" s="18" t="str">
        <f>IFERROR(VLOOKUP(C192,SRA!B:C,2,0),"")</f>
        <v>RUBEM JOSE DOS S DE PAULA</v>
      </c>
      <c r="E192" s="12" t="str">
        <f>IFERROR(VLOOKUP(C192,SRA!B:T,8,0),"")</f>
        <v>CLT</v>
      </c>
      <c r="F192" s="12" t="s">
        <v>434</v>
      </c>
      <c r="G192" s="12" t="str">
        <f>IFERROR(VLOOKUP(C192,SRA!B:T,5,0),"")</f>
        <v>OP. DE PROD. IND.</v>
      </c>
      <c r="H192" s="55">
        <f>IFERROR(VLOOKUP(C192,SRA!B:T,18,0),"")</f>
        <v>2162.0100000000002</v>
      </c>
      <c r="I192" s="55">
        <f>IFERROR(VLOOKUP(C192,SRA!B:T,19,0),"")</f>
        <v>0</v>
      </c>
      <c r="J192" s="56">
        <f>IFERROR(VLOOKUP(C192,NOVEMBRO!B:F,3,0),"0,00")</f>
        <v>2441.31</v>
      </c>
      <c r="K192" s="55">
        <f>J192-L192</f>
        <v>473.82000000000016</v>
      </c>
      <c r="L192" s="56">
        <f>IFERROR(VLOOKUP(C192,NOVEMBRO!B:H,7,0),"0,00")</f>
        <v>1967.4899999999998</v>
      </c>
      <c r="M192" s="16" t="str">
        <f>IFERROR(VLOOKUP(C192,FÉRIAS!C:D,2,0),"")</f>
        <v/>
      </c>
      <c r="N192" s="13" t="str">
        <f>IFERROR(VLOOKUP(C192,AFASTADOS!B:C,2,0),"")</f>
        <v/>
      </c>
    </row>
    <row r="193" spans="2:14" s="13" customFormat="1">
      <c r="B193" s="12">
        <f t="shared" si="4"/>
        <v>185</v>
      </c>
      <c r="C193" s="17">
        <v>2145</v>
      </c>
      <c r="D193" s="18" t="str">
        <f>IFERROR(VLOOKUP(C193,SRA!B:C,2,0),"")</f>
        <v>EVERALDO DA SILVA CABRAL</v>
      </c>
      <c r="E193" s="12" t="str">
        <f>IFERROR(VLOOKUP(C193,SRA!B:T,8,0),"")</f>
        <v>CLT</v>
      </c>
      <c r="F193" s="12" t="s">
        <v>434</v>
      </c>
      <c r="G193" s="12" t="str">
        <f>IFERROR(VLOOKUP(C193,SRA!B:T,5,0),"")</f>
        <v>OP. DE PROD. IND.</v>
      </c>
      <c r="H193" s="55">
        <f>IFERROR(VLOOKUP(C193,SRA!B:T,18,0),"")</f>
        <v>3697.8</v>
      </c>
      <c r="I193" s="55">
        <f>IFERROR(VLOOKUP(C193,SRA!B:T,19,0),"")</f>
        <v>0</v>
      </c>
      <c r="J193" s="56">
        <f>IFERROR(VLOOKUP(C193,NOVEMBRO!B:F,3,0),"0,00")</f>
        <v>4175.49</v>
      </c>
      <c r="K193" s="55">
        <f>J193-L193</f>
        <v>1053.8599999999997</v>
      </c>
      <c r="L193" s="56">
        <f>IFERROR(VLOOKUP(C193,NOVEMBRO!B:H,7,0),"0,00")</f>
        <v>3121.63</v>
      </c>
      <c r="M193" s="16" t="str">
        <f>IFERROR(VLOOKUP(C193,FÉRIAS!C:D,2,0),"")</f>
        <v/>
      </c>
      <c r="N193" s="13" t="str">
        <f>IFERROR(VLOOKUP(C193,AFASTADOS!B:C,2,0),"")</f>
        <v/>
      </c>
    </row>
    <row r="194" spans="2:14" s="13" customFormat="1">
      <c r="B194" s="12">
        <f t="shared" si="4"/>
        <v>186</v>
      </c>
      <c r="C194" s="17">
        <v>2146</v>
      </c>
      <c r="D194" s="18" t="str">
        <f>IFERROR(VLOOKUP(C194,SRA!B:C,2,0),"")</f>
        <v>ROGERIO BARROS DOS SANTOS</v>
      </c>
      <c r="E194" s="12" t="str">
        <f>IFERROR(VLOOKUP(C194,SRA!B:T,8,0),"")</f>
        <v>CLT</v>
      </c>
      <c r="F194" s="12" t="s">
        <v>434</v>
      </c>
      <c r="G194" s="12" t="str">
        <f>IFERROR(VLOOKUP(C194,SRA!B:T,5,0),"")</f>
        <v>OP. DE PROD. IND.</v>
      </c>
      <c r="H194" s="55">
        <f>IFERROR(VLOOKUP(C194,SRA!B:T,18,0),"")</f>
        <v>3194.27</v>
      </c>
      <c r="I194" s="55">
        <f>IFERROR(VLOOKUP(C194,SRA!B:T,19,0),"")</f>
        <v>0</v>
      </c>
      <c r="J194" s="56">
        <f>IFERROR(VLOOKUP(C194,NOVEMBRO!B:F,3,0),"0,00")</f>
        <v>3606.92</v>
      </c>
      <c r="K194" s="55">
        <f>J194-L194</f>
        <v>1415.0100000000002</v>
      </c>
      <c r="L194" s="56">
        <f>IFERROR(VLOOKUP(C194,NOVEMBRO!B:H,7,0),"0,00")</f>
        <v>2191.91</v>
      </c>
      <c r="M194" s="16" t="str">
        <f>IFERROR(VLOOKUP(C194,FÉRIAS!C:D,2,0),"")</f>
        <v/>
      </c>
      <c r="N194" s="13" t="str">
        <f>IFERROR(VLOOKUP(C194,AFASTADOS!B:C,2,0),"")</f>
        <v/>
      </c>
    </row>
    <row r="195" spans="2:14" s="13" customFormat="1">
      <c r="B195" s="12">
        <f t="shared" si="4"/>
        <v>187</v>
      </c>
      <c r="C195" s="17">
        <v>2149</v>
      </c>
      <c r="D195" s="18" t="str">
        <f>IFERROR(VLOOKUP(C195,SRA!B:C,2,0),"")</f>
        <v>CARLOS AUGUSTO O  DA SILVA</v>
      </c>
      <c r="E195" s="12" t="str">
        <f>IFERROR(VLOOKUP(C195,SRA!B:T,8,0),"")</f>
        <v>CLT</v>
      </c>
      <c r="F195" s="12" t="s">
        <v>434</v>
      </c>
      <c r="G195" s="12" t="str">
        <f>IFERROR(VLOOKUP(C195,SRA!B:T,5,0),"")</f>
        <v>OP. DE PROD. IND.</v>
      </c>
      <c r="H195" s="55">
        <f>IFERROR(VLOOKUP(C195,SRA!B:T,18,0),"")</f>
        <v>3194.27</v>
      </c>
      <c r="I195" s="55">
        <f>IFERROR(VLOOKUP(C195,SRA!B:T,19,0),"")</f>
        <v>0</v>
      </c>
      <c r="J195" s="56">
        <f>IFERROR(VLOOKUP(C195,NOVEMBRO!B:F,3,0),"0,00")</f>
        <v>3606.92</v>
      </c>
      <c r="K195" s="55">
        <f>J195-L195</f>
        <v>911.5</v>
      </c>
      <c r="L195" s="56">
        <f>IFERROR(VLOOKUP(C195,NOVEMBRO!B:H,7,0),"0,00")</f>
        <v>2695.42</v>
      </c>
      <c r="M195" s="16" t="str">
        <f>IFERROR(VLOOKUP(C195,FÉRIAS!C:D,2,0),"")</f>
        <v/>
      </c>
      <c r="N195" s="13" t="str">
        <f>IFERROR(VLOOKUP(C195,AFASTADOS!B:C,2,0),"")</f>
        <v/>
      </c>
    </row>
    <row r="196" spans="2:14" s="13" customFormat="1">
      <c r="B196" s="12">
        <f t="shared" si="4"/>
        <v>188</v>
      </c>
      <c r="C196" s="17">
        <v>2151</v>
      </c>
      <c r="D196" s="18" t="str">
        <f>IFERROR(VLOOKUP(C196,SRA!B:C,2,0),"")</f>
        <v>JUREMA MARIA BONGALHARDO</v>
      </c>
      <c r="E196" s="12" t="str">
        <f>IFERROR(VLOOKUP(C196,SRA!B:T,8,0),"")</f>
        <v>CLT</v>
      </c>
      <c r="F196" s="12" t="s">
        <v>434</v>
      </c>
      <c r="G196" s="12" t="str">
        <f>IFERROR(VLOOKUP(C196,SRA!B:T,5,0),"")</f>
        <v>OP. PROD. IND. (D)</v>
      </c>
      <c r="H196" s="55">
        <f>IFERROR(VLOOKUP(C196,SRA!B:T,18,0),"")</f>
        <v>3332.09</v>
      </c>
      <c r="I196" s="55">
        <f>IFERROR(VLOOKUP(C196,SRA!B:T,19,0),"")</f>
        <v>0</v>
      </c>
      <c r="J196" s="56">
        <f>IFERROR(VLOOKUP(C196,NOVEMBRO!B:F,3,0),"0,00")</f>
        <v>3810.39</v>
      </c>
      <c r="K196" s="55">
        <f>J196-L196</f>
        <v>803.65000000000009</v>
      </c>
      <c r="L196" s="56">
        <f>IFERROR(VLOOKUP(C196,NOVEMBRO!B:H,7,0),"0,00")</f>
        <v>3006.74</v>
      </c>
      <c r="M196" s="16" t="str">
        <f>IFERROR(VLOOKUP(C196,FÉRIAS!C:D,2,0),"")</f>
        <v/>
      </c>
      <c r="N196" s="13" t="str">
        <f>IFERROR(VLOOKUP(C196,AFASTADOS!B:C,2,0),"")</f>
        <v/>
      </c>
    </row>
    <row r="197" spans="2:14" s="13" customFormat="1">
      <c r="B197" s="12">
        <f t="shared" si="4"/>
        <v>189</v>
      </c>
      <c r="C197" s="17">
        <v>2153</v>
      </c>
      <c r="D197" s="18" t="str">
        <f>IFERROR(VLOOKUP(C197,SRA!B:C,2,0),"")</f>
        <v>SERGIO PEREIRA DA COSTA</v>
      </c>
      <c r="E197" s="12" t="str">
        <f>IFERROR(VLOOKUP(C197,SRA!B:T,8,0),"")</f>
        <v>CLT</v>
      </c>
      <c r="F197" s="12" t="s">
        <v>434</v>
      </c>
      <c r="G197" s="12" t="str">
        <f>IFERROR(VLOOKUP(C197,SRA!B:T,5,0),"")</f>
        <v>OP. DE PROD. IND.</v>
      </c>
      <c r="H197" s="55">
        <f>IFERROR(VLOOKUP(C197,SRA!B:T,18,0),"")</f>
        <v>3882.69</v>
      </c>
      <c r="I197" s="55">
        <f>IFERROR(VLOOKUP(C197,SRA!B:T,19,0),"")</f>
        <v>0</v>
      </c>
      <c r="J197" s="56">
        <f>IFERROR(VLOOKUP(C197,NOVEMBRO!B:F,3,0),"0,00")</f>
        <v>4423.2700000000004</v>
      </c>
      <c r="K197" s="55">
        <f>J197-L197</f>
        <v>2190.0400000000004</v>
      </c>
      <c r="L197" s="56">
        <f>IFERROR(VLOOKUP(C197,NOVEMBRO!B:H,7,0),"0,00")</f>
        <v>2233.23</v>
      </c>
      <c r="M197" s="16" t="str">
        <f>IFERROR(VLOOKUP(C197,FÉRIAS!C:D,2,0),"")</f>
        <v/>
      </c>
      <c r="N197" s="13" t="str">
        <f>IFERROR(VLOOKUP(C197,AFASTADOS!B:C,2,0),"")</f>
        <v/>
      </c>
    </row>
    <row r="198" spans="2:14" s="13" customFormat="1">
      <c r="B198" s="12">
        <f t="shared" si="4"/>
        <v>190</v>
      </c>
      <c r="C198" s="17">
        <v>2156</v>
      </c>
      <c r="D198" s="18" t="str">
        <f>IFERROR(VLOOKUP(C198,SRA!B:C,2,0),"")</f>
        <v>EDLEUSA LUCIA BATISTA DA SILVA</v>
      </c>
      <c r="E198" s="12" t="str">
        <f>IFERROR(VLOOKUP(C198,SRA!B:T,8,0),"")</f>
        <v>CLT</v>
      </c>
      <c r="F198" s="12" t="s">
        <v>434</v>
      </c>
      <c r="G198" s="12" t="str">
        <f>IFERROR(VLOOKUP(C198,SRA!B:T,5,0),"")</f>
        <v>TEC. EM ADM. E FIN.</v>
      </c>
      <c r="H198" s="55">
        <f>IFERROR(VLOOKUP(C198,SRA!B:T,18,0),"")</f>
        <v>3682.31</v>
      </c>
      <c r="I198" s="55">
        <f>IFERROR(VLOOKUP(C198,SRA!B:T,19,0),"")</f>
        <v>0</v>
      </c>
      <c r="J198" s="56">
        <f>IFERROR(VLOOKUP(C198,NOVEMBRO!B:F,3,0),"0,00")</f>
        <v>4157.99</v>
      </c>
      <c r="K198" s="55">
        <f>J198-L198</f>
        <v>2391.3399999999997</v>
      </c>
      <c r="L198" s="56">
        <f>IFERROR(VLOOKUP(C198,NOVEMBRO!B:H,7,0),"0,00")</f>
        <v>1766.65</v>
      </c>
      <c r="M198" s="16" t="str">
        <f>IFERROR(VLOOKUP(C198,FÉRIAS!C:D,2,0),"")</f>
        <v/>
      </c>
      <c r="N198" s="13" t="str">
        <f>IFERROR(VLOOKUP(C198,AFASTADOS!B:C,2,0),"")</f>
        <v/>
      </c>
    </row>
    <row r="199" spans="2:14" s="13" customFormat="1">
      <c r="B199" s="12">
        <f t="shared" si="4"/>
        <v>191</v>
      </c>
      <c r="C199" s="17">
        <v>2159</v>
      </c>
      <c r="D199" s="18" t="str">
        <f>IFERROR(VLOOKUP(C199,SRA!B:C,2,0),"")</f>
        <v>FREDERICO JOSE C  DA NOBREGA</v>
      </c>
      <c r="E199" s="12" t="str">
        <f>IFERROR(VLOOKUP(C199,SRA!B:T,8,0),"")</f>
        <v>CLT</v>
      </c>
      <c r="F199" s="12" t="s">
        <v>434</v>
      </c>
      <c r="G199" s="12" t="str">
        <f>IFERROR(VLOOKUP(C199,SRA!B:T,5,0),"")</f>
        <v>TEC. EM ADM. E FIN.</v>
      </c>
      <c r="H199" s="55">
        <f>IFERROR(VLOOKUP(C199,SRA!B:T,18,0),"")</f>
        <v>6890.83</v>
      </c>
      <c r="I199" s="55">
        <f>IFERROR(VLOOKUP(C199,SRA!B:T,19,0),"")</f>
        <v>0</v>
      </c>
      <c r="J199" s="56">
        <f>IFERROR(VLOOKUP(C199,NOVEMBRO!B:F,3,0),"0,00")</f>
        <v>7781.02</v>
      </c>
      <c r="K199" s="55">
        <f>J199-L199</f>
        <v>2177.7100000000009</v>
      </c>
      <c r="L199" s="56">
        <f>IFERROR(VLOOKUP(C199,NOVEMBRO!B:H,7,0),"0,00")</f>
        <v>5603.3099999999995</v>
      </c>
      <c r="M199" s="16" t="str">
        <f>IFERROR(VLOOKUP(C199,FÉRIAS!C:D,2,0),"")</f>
        <v/>
      </c>
      <c r="N199" s="13" t="str">
        <f>IFERROR(VLOOKUP(C199,AFASTADOS!B:C,2,0),"")</f>
        <v/>
      </c>
    </row>
    <row r="200" spans="2:14" s="13" customFormat="1">
      <c r="B200" s="12">
        <f t="shared" si="4"/>
        <v>192</v>
      </c>
      <c r="C200" s="17">
        <v>2161</v>
      </c>
      <c r="D200" s="18" t="str">
        <f>IFERROR(VLOOKUP(C200,SRA!B:C,2,0),"")</f>
        <v>WLADIMIR MACHADO DO E  SANTO</v>
      </c>
      <c r="E200" s="12" t="str">
        <f>IFERROR(VLOOKUP(C200,SRA!B:T,8,0),"")</f>
        <v>CLT</v>
      </c>
      <c r="F200" s="12" t="s">
        <v>434</v>
      </c>
      <c r="G200" s="12" t="str">
        <f>IFERROR(VLOOKUP(C200,SRA!B:T,5,0),"")</f>
        <v>OP. PROD. IND. (D)</v>
      </c>
      <c r="H200" s="55">
        <f>IFERROR(VLOOKUP(C200,SRA!B:T,18,0),"")</f>
        <v>5116.34</v>
      </c>
      <c r="I200" s="55">
        <f>IFERROR(VLOOKUP(C200,SRA!B:T,19,0),"")</f>
        <v>0</v>
      </c>
      <c r="J200" s="56">
        <f>IFERROR(VLOOKUP(C200,NOVEMBRO!B:F,3,0),"0,00")</f>
        <v>6838.09</v>
      </c>
      <c r="K200" s="55">
        <f>J200-L200</f>
        <v>4381.4799999999996</v>
      </c>
      <c r="L200" s="56">
        <f>IFERROR(VLOOKUP(C200,NOVEMBRO!B:H,7,0),"0,00")</f>
        <v>2456.61</v>
      </c>
      <c r="M200" s="16" t="str">
        <f>IFERROR(VLOOKUP(C200,FÉRIAS!C:D,2,0),"")</f>
        <v/>
      </c>
      <c r="N200" s="13" t="str">
        <f>IFERROR(VLOOKUP(C200,AFASTADOS!B:C,2,0),"")</f>
        <v/>
      </c>
    </row>
    <row r="201" spans="2:14" s="13" customFormat="1">
      <c r="B201" s="12">
        <f t="shared" si="4"/>
        <v>193</v>
      </c>
      <c r="C201" s="17">
        <v>2181</v>
      </c>
      <c r="D201" s="18" t="str">
        <f>IFERROR(VLOOKUP(C201,SRA!B:C,2,0),"")</f>
        <v>ELCY SILVA DE ARAUJO</v>
      </c>
      <c r="E201" s="12" t="str">
        <f>IFERROR(VLOOKUP(C201,SRA!B:T,8,0),"")</f>
        <v>CLT</v>
      </c>
      <c r="F201" s="12" t="s">
        <v>434</v>
      </c>
      <c r="G201" s="12" t="str">
        <f>IFERROR(VLOOKUP(C201,SRA!B:T,5,0),"")</f>
        <v>FARMACEUTICO IND</v>
      </c>
      <c r="H201" s="55">
        <f>IFERROR(VLOOKUP(C201,SRA!B:T,18,0),"")</f>
        <v>12579.46</v>
      </c>
      <c r="I201" s="55">
        <f>IFERROR(VLOOKUP(C201,SRA!B:T,19,0),"")</f>
        <v>0</v>
      </c>
      <c r="J201" s="56">
        <f>IFERROR(VLOOKUP(C201,NOVEMBRO!B:F,3,0),"0,00")</f>
        <v>14204.53</v>
      </c>
      <c r="K201" s="55">
        <f>J201-L201</f>
        <v>8809.48</v>
      </c>
      <c r="L201" s="56">
        <f>IFERROR(VLOOKUP(C201,NOVEMBRO!B:H,7,0),"0,00")</f>
        <v>5395.05</v>
      </c>
      <c r="M201" s="16" t="str">
        <f>IFERROR(VLOOKUP(C201,FÉRIAS!C:D,2,0),"")</f>
        <v/>
      </c>
      <c r="N201" s="13" t="str">
        <f>IFERROR(VLOOKUP(C201,AFASTADOS!B:C,2,0),"")</f>
        <v/>
      </c>
    </row>
    <row r="202" spans="2:14" s="13" customFormat="1">
      <c r="B202" s="12">
        <f t="shared" si="4"/>
        <v>194</v>
      </c>
      <c r="C202" s="17">
        <v>2330</v>
      </c>
      <c r="D202" s="18" t="str">
        <f>IFERROR(VLOOKUP(C202,SRA!B:C,2,0),"")</f>
        <v>ERICK RENAN PEREIRA DE ACIOLI</v>
      </c>
      <c r="E202" s="12" t="str">
        <f>IFERROR(VLOOKUP(C202,SRA!B:T,8,0),"")</f>
        <v>CLT</v>
      </c>
      <c r="F202" s="12" t="s">
        <v>446</v>
      </c>
      <c r="G202" s="12" t="str">
        <f>IFERROR(VLOOKUP(C202,SRA!B:T,5,0),"")</f>
        <v>ANALISTA INFORMATICA</v>
      </c>
      <c r="H202" s="55">
        <f>IFERROR(VLOOKUP(C202,SRA!B:T,18,0),"")</f>
        <v>5019.88</v>
      </c>
      <c r="I202" s="55">
        <f>IFERROR(VLOOKUP(C202,SRA!B:T,19,0),"")</f>
        <v>2312.9499999999998</v>
      </c>
      <c r="J202" s="56">
        <f>IFERROR(VLOOKUP(C202,NOVEMBRO!B:F,3,0),"0,00")</f>
        <v>9128.7099999999991</v>
      </c>
      <c r="K202" s="55">
        <f>J202-L202</f>
        <v>4620.7499999999991</v>
      </c>
      <c r="L202" s="56">
        <f>IFERROR(VLOOKUP(C202,NOVEMBRO!B:H,7,0),"0,00")</f>
        <v>4507.96</v>
      </c>
      <c r="M202" s="16" t="str">
        <f>IFERROR(VLOOKUP(C202,FÉRIAS!C:D,2,0),"")</f>
        <v>ERICK RENAN PEREIRA DE ACIOLI</v>
      </c>
      <c r="N202" s="13" t="str">
        <f>IFERROR(VLOOKUP(C202,AFASTADOS!B:C,2,0),"")</f>
        <v/>
      </c>
    </row>
    <row r="203" spans="2:14" s="13" customFormat="1">
      <c r="B203" s="12">
        <f t="shared" ref="B203:B266" si="5">B202+1</f>
        <v>195</v>
      </c>
      <c r="C203" s="17">
        <v>2337</v>
      </c>
      <c r="D203" s="18" t="str">
        <f>IFERROR(VLOOKUP(C203,SRA!B:C,2,0),"")</f>
        <v>FLAVIA PATRICIA M  MEDEIROS</v>
      </c>
      <c r="E203" s="12" t="str">
        <f>IFERROR(VLOOKUP(C203,SRA!B:T,8,0),"")</f>
        <v>CLT</v>
      </c>
      <c r="F203" s="12" t="s">
        <v>434</v>
      </c>
      <c r="G203" s="12" t="str">
        <f>IFERROR(VLOOKUP(C203,SRA!B:T,5,0),"")</f>
        <v>FARMACEUTICO IND</v>
      </c>
      <c r="H203" s="55">
        <f>IFERROR(VLOOKUP(C203,SRA!B:T,18,0),"")</f>
        <v>6210.16</v>
      </c>
      <c r="I203" s="55">
        <f>IFERROR(VLOOKUP(C203,SRA!B:T,19,0),"")</f>
        <v>2312.9499999999998</v>
      </c>
      <c r="J203" s="56">
        <f>IFERROR(VLOOKUP(C203,NOVEMBRO!B:F,3,0),"0,00")</f>
        <v>9419.98</v>
      </c>
      <c r="K203" s="55">
        <f>J203-L203</f>
        <v>3105.2</v>
      </c>
      <c r="L203" s="56">
        <f>IFERROR(VLOOKUP(C203,NOVEMBRO!B:H,7,0),"0,00")</f>
        <v>6314.78</v>
      </c>
      <c r="M203" s="16" t="str">
        <f>IFERROR(VLOOKUP(C203,FÉRIAS!C:D,2,0),"")</f>
        <v/>
      </c>
      <c r="N203" s="13" t="str">
        <f>IFERROR(VLOOKUP(C203,AFASTADOS!B:C,2,0),"")</f>
        <v/>
      </c>
    </row>
    <row r="204" spans="2:14" s="13" customFormat="1">
      <c r="B204" s="12">
        <f t="shared" si="5"/>
        <v>196</v>
      </c>
      <c r="C204" s="17">
        <v>2339</v>
      </c>
      <c r="D204" s="18" t="str">
        <f>IFERROR(VLOOKUP(C204,SRA!B:C,2,0),"")</f>
        <v>DEBORAH BEZERRA MONTEIRO</v>
      </c>
      <c r="E204" s="12" t="str">
        <f>IFERROR(VLOOKUP(C204,SRA!B:T,8,0),"")</f>
        <v>CLT</v>
      </c>
      <c r="F204" s="12" t="s">
        <v>446</v>
      </c>
      <c r="G204" s="12" t="str">
        <f>IFERROR(VLOOKUP(C204,SRA!B:T,5,0),"")</f>
        <v>FARMACEUTICO IND</v>
      </c>
      <c r="H204" s="55">
        <f>IFERROR(VLOOKUP(C204,SRA!B:T,18,0),"")</f>
        <v>10279.64</v>
      </c>
      <c r="I204" s="55">
        <f>IFERROR(VLOOKUP(C204,SRA!B:T,19,0),"")</f>
        <v>0</v>
      </c>
      <c r="J204" s="56">
        <f>IFERROR(VLOOKUP(C204,NOVEMBRO!B:F,3,0),"0,00")</f>
        <v>12894.32</v>
      </c>
      <c r="K204" s="55">
        <f>J204-L204</f>
        <v>6799.58</v>
      </c>
      <c r="L204" s="56">
        <f>IFERROR(VLOOKUP(C204,NOVEMBRO!B:H,7,0),"0,00")</f>
        <v>6094.74</v>
      </c>
      <c r="M204" s="16" t="str">
        <f>IFERROR(VLOOKUP(C204,FÉRIAS!C:D,2,0),"")</f>
        <v>DEBORAH BEZERRA MONTEIRO</v>
      </c>
      <c r="N204" s="13" t="str">
        <f>IFERROR(VLOOKUP(C204,AFASTADOS!B:C,2,0),"")</f>
        <v/>
      </c>
    </row>
    <row r="205" spans="2:14" s="13" customFormat="1">
      <c r="B205" s="12">
        <f t="shared" si="5"/>
        <v>197</v>
      </c>
      <c r="C205" s="17">
        <v>2342</v>
      </c>
      <c r="D205" s="18" t="str">
        <f>IFERROR(VLOOKUP(C205,SRA!B:C,2,0),"")</f>
        <v>MARCOS ANDRE CUNHA DE OLIVEIRA</v>
      </c>
      <c r="E205" s="12" t="str">
        <f>IFERROR(VLOOKUP(C205,SRA!B:T,8,0),"")</f>
        <v>CLT</v>
      </c>
      <c r="F205" s="12" t="s">
        <v>446</v>
      </c>
      <c r="G205" s="12" t="str">
        <f>IFERROR(VLOOKUP(C205,SRA!B:T,5,0),"")</f>
        <v>FARMACEUTICO IND</v>
      </c>
      <c r="H205" s="55">
        <f>IFERROR(VLOOKUP(C205,SRA!B:T,18,0),"")</f>
        <v>6210.16</v>
      </c>
      <c r="I205" s="55">
        <f>IFERROR(VLOOKUP(C205,SRA!B:T,19,0),"")</f>
        <v>2312.9499999999998</v>
      </c>
      <c r="J205" s="56">
        <f>IFERROR(VLOOKUP(C205,NOVEMBRO!B:F,3,0),"0,00")</f>
        <v>10321.17</v>
      </c>
      <c r="K205" s="55">
        <f>J205-L205</f>
        <v>7693.17</v>
      </c>
      <c r="L205" s="56">
        <f>IFERROR(VLOOKUP(C205,NOVEMBRO!B:H,7,0),"0,00")</f>
        <v>2628</v>
      </c>
      <c r="M205" s="16" t="str">
        <f>IFERROR(VLOOKUP(C205,FÉRIAS!C:D,2,0),"")</f>
        <v>MARCOS ANDRE CUNHA DE OLIVEIRA</v>
      </c>
      <c r="N205" s="13" t="str">
        <f>IFERROR(VLOOKUP(C205,AFASTADOS!B:C,2,0),"")</f>
        <v/>
      </c>
    </row>
    <row r="206" spans="2:14" s="13" customFormat="1">
      <c r="B206" s="12">
        <f t="shared" si="5"/>
        <v>198</v>
      </c>
      <c r="C206" s="17">
        <v>2344</v>
      </c>
      <c r="D206" s="18" t="str">
        <f>IFERROR(VLOOKUP(C206,SRA!B:C,2,0),"")</f>
        <v>AMANDA TATIANE C  DE OLIVEIRA</v>
      </c>
      <c r="E206" s="12" t="str">
        <f>IFERROR(VLOOKUP(C206,SRA!B:T,8,0),"")</f>
        <v>CLT</v>
      </c>
      <c r="F206" s="12" t="s">
        <v>434</v>
      </c>
      <c r="G206" s="12" t="str">
        <f>IFERROR(VLOOKUP(C206,SRA!B:T,5,0),"")</f>
        <v>ANALISTA QUALI IND</v>
      </c>
      <c r="H206" s="55">
        <f>IFERROR(VLOOKUP(C206,SRA!B:T,18,0),"")</f>
        <v>6210.16</v>
      </c>
      <c r="I206" s="55">
        <f>IFERROR(VLOOKUP(C206,SRA!B:T,19,0),"")</f>
        <v>2312.9499999999998</v>
      </c>
      <c r="J206" s="56">
        <f>IFERROR(VLOOKUP(C206,NOVEMBRO!B:F,3,0),"0,00")</f>
        <v>9355.09</v>
      </c>
      <c r="K206" s="55">
        <f>J206-L206</f>
        <v>2341.66</v>
      </c>
      <c r="L206" s="56">
        <f>IFERROR(VLOOKUP(C206,NOVEMBRO!B:H,7,0),"0,00")</f>
        <v>7013.43</v>
      </c>
      <c r="M206" s="16" t="str">
        <f>IFERROR(VLOOKUP(C206,FÉRIAS!C:D,2,0),"")</f>
        <v/>
      </c>
      <c r="N206" s="13" t="str">
        <f>IFERROR(VLOOKUP(C206,AFASTADOS!B:C,2,0),"")</f>
        <v/>
      </c>
    </row>
    <row r="207" spans="2:14" s="13" customFormat="1">
      <c r="B207" s="12">
        <f t="shared" si="5"/>
        <v>199</v>
      </c>
      <c r="C207" s="17">
        <v>2351</v>
      </c>
      <c r="D207" s="18" t="str">
        <f>IFERROR(VLOOKUP(C207,SRA!B:C,2,0),"")</f>
        <v>CLAUDIA SALVINA DE SANTANA</v>
      </c>
      <c r="E207" s="12" t="str">
        <f>IFERROR(VLOOKUP(C207,SRA!B:T,8,0),"")</f>
        <v>CLT</v>
      </c>
      <c r="F207" s="12" t="s">
        <v>446</v>
      </c>
      <c r="G207" s="12" t="str">
        <f>IFERROR(VLOOKUP(C207,SRA!B:T,5,0),"")</f>
        <v>OP. DE PROD. IND.</v>
      </c>
      <c r="H207" s="55">
        <f>IFERROR(VLOOKUP(C207,SRA!B:T,18,0),"")</f>
        <v>1778.68</v>
      </c>
      <c r="I207" s="55">
        <f>IFERROR(VLOOKUP(C207,SRA!B:T,19,0),"")</f>
        <v>0</v>
      </c>
      <c r="J207" s="56">
        <f>IFERROR(VLOOKUP(C207,NOVEMBRO!B:F,3,0),"0,00")</f>
        <v>2206.08</v>
      </c>
      <c r="K207" s="55">
        <f>J207-L207</f>
        <v>2014.82</v>
      </c>
      <c r="L207" s="56">
        <f>IFERROR(VLOOKUP(C207,NOVEMBRO!B:H,7,0),"0,00")</f>
        <v>191.26</v>
      </c>
      <c r="M207" s="16" t="str">
        <f>IFERROR(VLOOKUP(C207,FÉRIAS!C:D,2,0),"")</f>
        <v>CLAUDIA SALVINA DE SANTANA</v>
      </c>
      <c r="N207" s="13" t="str">
        <f>IFERROR(VLOOKUP(C207,AFASTADOS!B:C,2,0),"")</f>
        <v/>
      </c>
    </row>
    <row r="208" spans="2:14" s="13" customFormat="1">
      <c r="B208" s="12">
        <f t="shared" si="5"/>
        <v>200</v>
      </c>
      <c r="C208" s="17">
        <v>2363</v>
      </c>
      <c r="D208" s="18" t="str">
        <f>IFERROR(VLOOKUP(C208,SRA!B:C,2,0),"")</f>
        <v>MIRIAM ALVES BASTOS DA SILVA</v>
      </c>
      <c r="E208" s="12" t="str">
        <f>IFERROR(VLOOKUP(C208,SRA!B:T,8,0),"")</f>
        <v>CLT</v>
      </c>
      <c r="F208" s="12" t="s">
        <v>434</v>
      </c>
      <c r="G208" s="12" t="str">
        <f>IFERROR(VLOOKUP(C208,SRA!B:T,5,0),"")</f>
        <v>OP. PROD. IND. (D)</v>
      </c>
      <c r="H208" s="55">
        <f>IFERROR(VLOOKUP(C208,SRA!B:T,18,0),"")</f>
        <v>2162.0300000000002</v>
      </c>
      <c r="I208" s="55">
        <f>IFERROR(VLOOKUP(C208,SRA!B:T,19,0),"")</f>
        <v>0</v>
      </c>
      <c r="J208" s="56">
        <f>IFERROR(VLOOKUP(C208,NOVEMBRO!B:F,3,0),"0,00")</f>
        <v>4725.3599999999997</v>
      </c>
      <c r="K208" s="55">
        <f>J208-L208</f>
        <v>4021.9199999999996</v>
      </c>
      <c r="L208" s="56">
        <f>IFERROR(VLOOKUP(C208,NOVEMBRO!B:H,7,0),"0,00")</f>
        <v>703.44</v>
      </c>
      <c r="M208" s="16" t="str">
        <f>IFERROR(VLOOKUP(C208,FÉRIAS!C:D,2,0),"")</f>
        <v/>
      </c>
      <c r="N208" s="13" t="str">
        <f>IFERROR(VLOOKUP(C208,AFASTADOS!B:C,2,0),"")</f>
        <v/>
      </c>
    </row>
    <row r="209" spans="2:14" s="13" customFormat="1">
      <c r="B209" s="12">
        <f t="shared" si="5"/>
        <v>201</v>
      </c>
      <c r="C209" s="17">
        <v>2367</v>
      </c>
      <c r="D209" s="18" t="str">
        <f>IFERROR(VLOOKUP(C209,SRA!B:C,2,0),"")</f>
        <v>PRISCILLA RODRIGUES P DA SILVA</v>
      </c>
      <c r="E209" s="12" t="str">
        <f>IFERROR(VLOOKUP(C209,SRA!B:T,8,0),"")</f>
        <v>CLT</v>
      </c>
      <c r="F209" s="12" t="s">
        <v>446</v>
      </c>
      <c r="G209" s="12" t="str">
        <f>IFERROR(VLOOKUP(C209,SRA!B:T,5,0),"")</f>
        <v>TEC.EM QUALIDADE IND</v>
      </c>
      <c r="H209" s="55">
        <f>IFERROR(VLOOKUP(C209,SRA!B:T,18,0),"")</f>
        <v>2050.41</v>
      </c>
      <c r="I209" s="55">
        <f>IFERROR(VLOOKUP(C209,SRA!B:T,19,0),"")</f>
        <v>0</v>
      </c>
      <c r="J209" s="56">
        <f>IFERROR(VLOOKUP(C209,NOVEMBRO!B:F,3,0),"0,00")</f>
        <v>7868.54</v>
      </c>
      <c r="K209" s="55">
        <f>J209-L209</f>
        <v>3622.9700000000003</v>
      </c>
      <c r="L209" s="56">
        <f>IFERROR(VLOOKUP(C209,NOVEMBRO!B:H,7,0),"0,00")</f>
        <v>4245.57</v>
      </c>
      <c r="M209" s="16" t="str">
        <f>IFERROR(VLOOKUP(C209,FÉRIAS!C:D,2,0),"")</f>
        <v>PRISCILLA RODRIGUES P DA SILVA</v>
      </c>
      <c r="N209" s="13" t="str">
        <f>IFERROR(VLOOKUP(C209,AFASTADOS!B:C,2,0),"")</f>
        <v/>
      </c>
    </row>
    <row r="210" spans="2:14" s="13" customFormat="1">
      <c r="B210" s="12">
        <f t="shared" si="5"/>
        <v>202</v>
      </c>
      <c r="C210" s="17">
        <v>2371</v>
      </c>
      <c r="D210" s="18" t="str">
        <f>IFERROR(VLOOKUP(C210,SRA!B:C,2,0),"")</f>
        <v>SUZELLE TRAJANO BENTO</v>
      </c>
      <c r="E210" s="12" t="str">
        <f>IFERROR(VLOOKUP(C210,SRA!B:T,8,0),"")</f>
        <v>CLT</v>
      </c>
      <c r="F210" s="12" t="s">
        <v>456</v>
      </c>
      <c r="G210" s="12" t="str">
        <f>IFERROR(VLOOKUP(C210,SRA!B:T,5,0),"")</f>
        <v>TEC EM SEG DO TRAB.</v>
      </c>
      <c r="H210" s="55">
        <f>IFERROR(VLOOKUP(C210,SRA!B:T,18,0),"")</f>
        <v>2616.94</v>
      </c>
      <c r="I210" s="55">
        <f>IFERROR(VLOOKUP(C210,SRA!B:T,19,0),"")</f>
        <v>0</v>
      </c>
      <c r="J210" s="56">
        <f>IFERROR(VLOOKUP(C210,NOVEMBRO!B:F,3,0),"0,00")</f>
        <v>1385.77</v>
      </c>
      <c r="K210" s="55">
        <f>J210-L210</f>
        <v>1385.77</v>
      </c>
      <c r="L210" s="56">
        <f>IFERROR(VLOOKUP(C210,NOVEMBRO!B:H,7,0),"0,00")</f>
        <v>0</v>
      </c>
      <c r="M210" s="16" t="str">
        <f>IFERROR(VLOOKUP(C210,FÉRIAS!C:D,2,0),"")</f>
        <v/>
      </c>
      <c r="N210" s="13" t="str">
        <f>IFERROR(VLOOKUP(C210,AFASTADOS!B:C,2,0),"")</f>
        <v>SUZELLE TRAJANO BENTO</v>
      </c>
    </row>
    <row r="211" spans="2:14" s="13" customFormat="1">
      <c r="B211" s="12">
        <f t="shared" si="5"/>
        <v>203</v>
      </c>
      <c r="C211" s="17">
        <v>2382</v>
      </c>
      <c r="D211" s="18" t="str">
        <f>IFERROR(VLOOKUP(C211,SRA!B:C,2,0),"")</f>
        <v>AILA KARLA MOTA SANTANA</v>
      </c>
      <c r="E211" s="12" t="str">
        <f>IFERROR(VLOOKUP(C211,SRA!B:T,8,0),"")</f>
        <v>CLT</v>
      </c>
      <c r="F211" s="12" t="s">
        <v>434</v>
      </c>
      <c r="G211" s="12" t="str">
        <f>IFERROR(VLOOKUP(C211,SRA!B:T,5,0),"")</f>
        <v>FARMACEUTICO IND</v>
      </c>
      <c r="H211" s="55">
        <f>IFERROR(VLOOKUP(C211,SRA!B:T,18,0),"")</f>
        <v>6210.16</v>
      </c>
      <c r="I211" s="55">
        <f>IFERROR(VLOOKUP(C211,SRA!B:T,19,0),"")</f>
        <v>6657.79</v>
      </c>
      <c r="J211" s="56">
        <f>IFERROR(VLOOKUP(C211,NOVEMBRO!B:F,3,0),"0,00")</f>
        <v>13699.92</v>
      </c>
      <c r="K211" s="55">
        <f>J211-L211</f>
        <v>3536.49</v>
      </c>
      <c r="L211" s="56">
        <f>IFERROR(VLOOKUP(C211,NOVEMBRO!B:H,7,0),"0,00")</f>
        <v>10163.43</v>
      </c>
      <c r="M211" s="16" t="str">
        <f>IFERROR(VLOOKUP(C211,FÉRIAS!C:D,2,0),"")</f>
        <v/>
      </c>
      <c r="N211" s="13" t="str">
        <f>IFERROR(VLOOKUP(C211,AFASTADOS!B:C,2,0),"")</f>
        <v/>
      </c>
    </row>
    <row r="212" spans="2:14" s="13" customFormat="1">
      <c r="B212" s="12">
        <f t="shared" si="5"/>
        <v>204</v>
      </c>
      <c r="C212" s="17">
        <v>2384</v>
      </c>
      <c r="D212" s="18" t="str">
        <f>IFERROR(VLOOKUP(C212,SRA!B:C,2,0),"")</f>
        <v>KATIA MIRANDA DE ARAUJO LOPES</v>
      </c>
      <c r="E212" s="12" t="str">
        <f>IFERROR(VLOOKUP(C212,SRA!B:T,8,0),"")</f>
        <v>CLT</v>
      </c>
      <c r="F212" s="12" t="s">
        <v>446</v>
      </c>
      <c r="G212" s="12" t="str">
        <f>IFERROR(VLOOKUP(C212,SRA!B:T,5,0),"")</f>
        <v>TEC.EM QUALIDADE IND</v>
      </c>
      <c r="H212" s="55">
        <f>IFERROR(VLOOKUP(C212,SRA!B:T,18,0),"")</f>
        <v>2050.41</v>
      </c>
      <c r="I212" s="55">
        <f>IFERROR(VLOOKUP(C212,SRA!B:T,19,0),"")</f>
        <v>0</v>
      </c>
      <c r="J212" s="56">
        <f>IFERROR(VLOOKUP(C212,NOVEMBRO!B:F,3,0),"0,00")</f>
        <v>6050.94</v>
      </c>
      <c r="K212" s="55">
        <f>J212-L212</f>
        <v>3263.0599999999995</v>
      </c>
      <c r="L212" s="56">
        <f>IFERROR(VLOOKUP(C212,NOVEMBRO!B:H,7,0),"0,00")</f>
        <v>2787.88</v>
      </c>
      <c r="M212" s="16" t="str">
        <f>IFERROR(VLOOKUP(C212,FÉRIAS!C:D,2,0),"")</f>
        <v>KATIA MIRANDA DE ARAUJO LOPES</v>
      </c>
      <c r="N212" s="13" t="str">
        <f>IFERROR(VLOOKUP(C212,AFASTADOS!B:C,2,0),"")</f>
        <v/>
      </c>
    </row>
    <row r="213" spans="2:14" s="13" customFormat="1">
      <c r="B213" s="12">
        <f t="shared" si="5"/>
        <v>205</v>
      </c>
      <c r="C213" s="17">
        <v>2392</v>
      </c>
      <c r="D213" s="18" t="str">
        <f>IFERROR(VLOOKUP(C213,SRA!B:C,2,0),"")</f>
        <v>KLEYTON DA SILVA A PEREIRA</v>
      </c>
      <c r="E213" s="12" t="str">
        <f>IFERROR(VLOOKUP(C213,SRA!B:T,8,0),"")</f>
        <v>CLT</v>
      </c>
      <c r="F213" s="12" t="s">
        <v>434</v>
      </c>
      <c r="G213" s="12" t="str">
        <f>IFERROR(VLOOKUP(C213,SRA!B:T,5,0),"")</f>
        <v>TEC UTI TRA EFLUENTE</v>
      </c>
      <c r="H213" s="55">
        <f>IFERROR(VLOOKUP(C213,SRA!B:T,18,0),"")</f>
        <v>2050.41</v>
      </c>
      <c r="I213" s="55">
        <f>IFERROR(VLOOKUP(C213,SRA!B:T,19,0),"")</f>
        <v>2312.9499999999998</v>
      </c>
      <c r="J213" s="56">
        <f>IFERROR(VLOOKUP(C213,NOVEMBRO!B:F,3,0),"0,00")</f>
        <v>4628.2299999999996</v>
      </c>
      <c r="K213" s="55">
        <f>J213-L213</f>
        <v>2030.7799999999997</v>
      </c>
      <c r="L213" s="56">
        <f>IFERROR(VLOOKUP(C213,NOVEMBRO!B:H,7,0),"0,00")</f>
        <v>2597.4499999999998</v>
      </c>
      <c r="M213" s="16" t="str">
        <f>IFERROR(VLOOKUP(C213,FÉRIAS!C:D,2,0),"")</f>
        <v/>
      </c>
      <c r="N213" s="13" t="str">
        <f>IFERROR(VLOOKUP(C213,AFASTADOS!B:C,2,0),"")</f>
        <v/>
      </c>
    </row>
    <row r="214" spans="2:14" s="13" customFormat="1">
      <c r="B214" s="12">
        <f t="shared" si="5"/>
        <v>206</v>
      </c>
      <c r="C214" s="12">
        <v>2406</v>
      </c>
      <c r="D214" s="18" t="str">
        <f>IFERROR(VLOOKUP(C214,SRA!B:C,2,0),"")</f>
        <v>DEYSE MARIA DOS SANTOS SILVA</v>
      </c>
      <c r="E214" s="12" t="str">
        <f>IFERROR(VLOOKUP(C214,SRA!B:T,8,0),"")</f>
        <v>CLT</v>
      </c>
      <c r="F214" s="12" t="s">
        <v>434</v>
      </c>
      <c r="G214" s="12" t="str">
        <f>IFERROR(VLOOKUP(C214,SRA!B:T,5,0),"")</f>
        <v>OP. DE PROD. IND.</v>
      </c>
      <c r="H214" s="55">
        <f>IFERROR(VLOOKUP(C214,SRA!B:T,18,0),"")</f>
        <v>1613.31</v>
      </c>
      <c r="I214" s="55">
        <f>IFERROR(VLOOKUP(C214,SRA!B:T,19,0),"")</f>
        <v>0</v>
      </c>
      <c r="J214" s="56">
        <f>IFERROR(VLOOKUP(C214,NOVEMBRO!B:F,3,0),"0,00")</f>
        <v>2299.14</v>
      </c>
      <c r="K214" s="55">
        <f>J214-L214</f>
        <v>863.81</v>
      </c>
      <c r="L214" s="56">
        <f>IFERROR(VLOOKUP(C214,NOVEMBRO!B:H,7,0),"0,00")</f>
        <v>1435.33</v>
      </c>
      <c r="M214" s="16" t="str">
        <f>IFERROR(VLOOKUP(C214,FÉRIAS!C:D,2,0),"")</f>
        <v/>
      </c>
      <c r="N214" s="13" t="str">
        <f>IFERROR(VLOOKUP(C214,AFASTADOS!B:C,2,0),"")</f>
        <v/>
      </c>
    </row>
    <row r="215" spans="2:14" s="13" customFormat="1">
      <c r="B215" s="12">
        <f t="shared" si="5"/>
        <v>207</v>
      </c>
      <c r="C215" s="17">
        <v>2415</v>
      </c>
      <c r="D215" s="18" t="str">
        <f>IFERROR(VLOOKUP(C215,SRA!B:C,2,0),"")</f>
        <v>SILVIA RENATA QUEIROZ DE FARIA</v>
      </c>
      <c r="E215" s="12" t="str">
        <f>IFERROR(VLOOKUP(C215,SRA!B:T,8,0),"")</f>
        <v>CLT</v>
      </c>
      <c r="F215" s="12" t="s">
        <v>434</v>
      </c>
      <c r="G215" s="12" t="str">
        <f>IFERROR(VLOOKUP(C215,SRA!B:T,5,0),"")</f>
        <v>FARMACEUTICO IND</v>
      </c>
      <c r="H215" s="55">
        <f>IFERROR(VLOOKUP(C215,SRA!B:T,18,0),"")</f>
        <v>6210.16</v>
      </c>
      <c r="I215" s="55">
        <f>IFERROR(VLOOKUP(C215,SRA!B:T,19,0),"")</f>
        <v>6657.79</v>
      </c>
      <c r="J215" s="56">
        <f>IFERROR(VLOOKUP(C215,NOVEMBRO!B:F,3,0),"0,00")</f>
        <v>13705.31</v>
      </c>
      <c r="K215" s="55">
        <f>J215-L215</f>
        <v>3537.9699999999993</v>
      </c>
      <c r="L215" s="56">
        <f>IFERROR(VLOOKUP(C215,NOVEMBRO!B:H,7,0),"0,00")</f>
        <v>10167.34</v>
      </c>
      <c r="M215" s="16" t="str">
        <f>IFERROR(VLOOKUP(C215,FÉRIAS!C:D,2,0),"")</f>
        <v/>
      </c>
      <c r="N215" s="13" t="str">
        <f>IFERROR(VLOOKUP(C215,AFASTADOS!B:C,2,0),"")</f>
        <v/>
      </c>
    </row>
    <row r="216" spans="2:14" s="13" customFormat="1">
      <c r="B216" s="12">
        <f t="shared" si="5"/>
        <v>208</v>
      </c>
      <c r="C216" s="17">
        <v>2420</v>
      </c>
      <c r="D216" s="18" t="str">
        <f>IFERROR(VLOOKUP(C216,SRA!B:C,2,0),"")</f>
        <v>TEREZA RAQUEL F ALMEIDA</v>
      </c>
      <c r="E216" s="12" t="str">
        <f>IFERROR(VLOOKUP(C216,SRA!B:T,8,0),"")</f>
        <v>CLT</v>
      </c>
      <c r="F216" s="12" t="s">
        <v>434</v>
      </c>
      <c r="G216" s="12" t="str">
        <f>IFERROR(VLOOKUP(C216,SRA!B:T,5,0),"")</f>
        <v>FARMACEUTICO IND</v>
      </c>
      <c r="H216" s="55">
        <f>IFERROR(VLOOKUP(C216,SRA!B:T,18,0),"")</f>
        <v>6210.16</v>
      </c>
      <c r="I216" s="55">
        <f>IFERROR(VLOOKUP(C216,SRA!B:T,19,0),"")</f>
        <v>6657.79</v>
      </c>
      <c r="J216" s="56">
        <f>IFERROR(VLOOKUP(C216,NOVEMBRO!B:F,3,0),"0,00")</f>
        <v>14077.26</v>
      </c>
      <c r="K216" s="55">
        <f>J216-L216</f>
        <v>3535.9799999999996</v>
      </c>
      <c r="L216" s="56">
        <f>IFERROR(VLOOKUP(C216,NOVEMBRO!B:H,7,0),"0,00")</f>
        <v>10541.28</v>
      </c>
      <c r="M216" s="16" t="str">
        <f>IFERROR(VLOOKUP(C216,FÉRIAS!C:D,2,0),"")</f>
        <v/>
      </c>
      <c r="N216" s="13" t="str">
        <f>IFERROR(VLOOKUP(C216,AFASTADOS!B:C,2,0),"")</f>
        <v/>
      </c>
    </row>
    <row r="217" spans="2:14" s="13" customFormat="1">
      <c r="B217" s="12">
        <f t="shared" si="5"/>
        <v>209</v>
      </c>
      <c r="C217" s="17">
        <v>2421</v>
      </c>
      <c r="D217" s="18" t="str">
        <f>IFERROR(VLOOKUP(C217,SRA!B:C,2,0),"")</f>
        <v>ANA CLAUDIA NUNES DE MOURA</v>
      </c>
      <c r="E217" s="12" t="str">
        <f>IFERROR(VLOOKUP(C217,SRA!B:T,8,0),"")</f>
        <v>CLT</v>
      </c>
      <c r="F217" s="12" t="s">
        <v>434</v>
      </c>
      <c r="G217" s="12" t="str">
        <f>IFERROR(VLOOKUP(C217,SRA!B:T,5,0),"")</f>
        <v>ANALISTA EM RH</v>
      </c>
      <c r="H217" s="55">
        <f>IFERROR(VLOOKUP(C217,SRA!B:T,18,0),"")</f>
        <v>3933.21</v>
      </c>
      <c r="I217" s="55">
        <f>IFERROR(VLOOKUP(C217,SRA!B:T,19,0),"")</f>
        <v>2312.9499999999998</v>
      </c>
      <c r="J217" s="56">
        <f>IFERROR(VLOOKUP(C217,NOVEMBRO!B:F,3,0),"0,00")</f>
        <v>6782.5</v>
      </c>
      <c r="K217" s="55">
        <f>J217-L217</f>
        <v>1584.1800000000003</v>
      </c>
      <c r="L217" s="56">
        <f>IFERROR(VLOOKUP(C217,NOVEMBRO!B:H,7,0),"0,00")</f>
        <v>5198.32</v>
      </c>
      <c r="M217" s="16" t="str">
        <f>IFERROR(VLOOKUP(C217,FÉRIAS!C:D,2,0),"")</f>
        <v/>
      </c>
      <c r="N217" s="13" t="str">
        <f>IFERROR(VLOOKUP(C217,AFASTADOS!B:C,2,0),"")</f>
        <v/>
      </c>
    </row>
    <row r="218" spans="2:14" s="13" customFormat="1">
      <c r="B218" s="12">
        <f t="shared" si="5"/>
        <v>210</v>
      </c>
      <c r="C218" s="17">
        <v>2437</v>
      </c>
      <c r="D218" s="18" t="str">
        <f>IFERROR(VLOOKUP(C218,SRA!B:C,2,0),"")</f>
        <v>CLAUDILENE DE LIMA</v>
      </c>
      <c r="E218" s="12" t="str">
        <f>IFERROR(VLOOKUP(C218,SRA!B:T,8,0),"")</f>
        <v>CLT</v>
      </c>
      <c r="F218" s="12" t="s">
        <v>434</v>
      </c>
      <c r="G218" s="12" t="str">
        <f>IFERROR(VLOOKUP(C218,SRA!B:T,5,0),"")</f>
        <v>TEC.EM QUALIDADE IND</v>
      </c>
      <c r="H218" s="55">
        <f>IFERROR(VLOOKUP(C218,SRA!B:T,18,0),"")</f>
        <v>2050.41</v>
      </c>
      <c r="I218" s="55">
        <f>IFERROR(VLOOKUP(C218,SRA!B:T,19,0),"")</f>
        <v>0</v>
      </c>
      <c r="J218" s="56">
        <f>IFERROR(VLOOKUP(C218,NOVEMBRO!B:F,3,0),"0,00")</f>
        <v>2325.09</v>
      </c>
      <c r="K218" s="55">
        <f>J218-L218</f>
        <v>485.46000000000004</v>
      </c>
      <c r="L218" s="56">
        <f>IFERROR(VLOOKUP(C218,NOVEMBRO!B:H,7,0),"0,00")</f>
        <v>1839.63</v>
      </c>
      <c r="M218" s="16" t="str">
        <f>IFERROR(VLOOKUP(C218,FÉRIAS!C:D,2,0),"")</f>
        <v/>
      </c>
      <c r="N218" s="13" t="str">
        <f>IFERROR(VLOOKUP(C218,AFASTADOS!B:C,2,0),"")</f>
        <v/>
      </c>
    </row>
    <row r="219" spans="2:14" s="13" customFormat="1">
      <c r="B219" s="12">
        <f t="shared" si="5"/>
        <v>211</v>
      </c>
      <c r="C219" s="17">
        <v>2440</v>
      </c>
      <c r="D219" s="18" t="str">
        <f>IFERROR(VLOOKUP(C219,SRA!B:C,2,0),"")</f>
        <v>ELIANE MOREIRA DE SOUZA</v>
      </c>
      <c r="E219" s="12" t="str">
        <f>IFERROR(VLOOKUP(C219,SRA!B:T,8,0),"")</f>
        <v>CLT</v>
      </c>
      <c r="F219" s="12" t="s">
        <v>434</v>
      </c>
      <c r="G219" s="12" t="str">
        <f>IFERROR(VLOOKUP(C219,SRA!B:T,5,0),"")</f>
        <v>OP. DE PROD. IND.</v>
      </c>
      <c r="H219" s="55">
        <f>IFERROR(VLOOKUP(C219,SRA!B:T,18,0),"")</f>
        <v>2162.0300000000002</v>
      </c>
      <c r="I219" s="55">
        <f>IFERROR(VLOOKUP(C219,SRA!B:T,19,0),"")</f>
        <v>1284.97</v>
      </c>
      <c r="J219" s="56">
        <f>IFERROR(VLOOKUP(C219,NOVEMBRO!B:F,3,0),"0,00")</f>
        <v>3746.26</v>
      </c>
      <c r="K219" s="55">
        <f>J219-L219</f>
        <v>997.08000000000038</v>
      </c>
      <c r="L219" s="56">
        <f>IFERROR(VLOOKUP(C219,NOVEMBRO!B:H,7,0),"0,00")</f>
        <v>2749.18</v>
      </c>
      <c r="M219" s="16" t="str">
        <f>IFERROR(VLOOKUP(C219,FÉRIAS!C:D,2,0),"")</f>
        <v/>
      </c>
      <c r="N219" s="13" t="str">
        <f>IFERROR(VLOOKUP(C219,AFASTADOS!B:C,2,0),"")</f>
        <v/>
      </c>
    </row>
    <row r="220" spans="2:14" s="13" customFormat="1">
      <c r="B220" s="12">
        <f t="shared" si="5"/>
        <v>212</v>
      </c>
      <c r="C220" s="17">
        <v>2443</v>
      </c>
      <c r="D220" s="18" t="str">
        <f>IFERROR(VLOOKUP(C220,SRA!B:C,2,0),"")</f>
        <v>GEYZA JANAINA FERREIRA L ALVES</v>
      </c>
      <c r="E220" s="12" t="str">
        <f>IFERROR(VLOOKUP(C220,SRA!B:T,8,0),"")</f>
        <v>CLT</v>
      </c>
      <c r="F220" s="12" t="s">
        <v>434</v>
      </c>
      <c r="G220" s="12" t="str">
        <f>IFERROR(VLOOKUP(C220,SRA!B:T,5,0),"")</f>
        <v>OP. DE PROD. IND.</v>
      </c>
      <c r="H220" s="55">
        <f>IFERROR(VLOOKUP(C220,SRA!B:T,18,0),"")</f>
        <v>1778.68</v>
      </c>
      <c r="I220" s="55">
        <f>IFERROR(VLOOKUP(C220,SRA!B:T,19,0),"")</f>
        <v>0</v>
      </c>
      <c r="J220" s="56">
        <f>IFERROR(VLOOKUP(C220,NOVEMBRO!B:F,3,0),"0,00")</f>
        <v>2070.4899999999998</v>
      </c>
      <c r="K220" s="55">
        <f>J220-L220</f>
        <v>512.77999999999975</v>
      </c>
      <c r="L220" s="56">
        <f>IFERROR(VLOOKUP(C220,NOVEMBRO!B:H,7,0),"0,00")</f>
        <v>1557.71</v>
      </c>
      <c r="M220" s="16" t="str">
        <f>IFERROR(VLOOKUP(C220,FÉRIAS!C:D,2,0),"")</f>
        <v/>
      </c>
      <c r="N220" s="13" t="str">
        <f>IFERROR(VLOOKUP(C220,AFASTADOS!B:C,2,0),"")</f>
        <v/>
      </c>
    </row>
    <row r="221" spans="2:14" s="13" customFormat="1">
      <c r="B221" s="12">
        <f t="shared" si="5"/>
        <v>213</v>
      </c>
      <c r="C221" s="17">
        <v>2448</v>
      </c>
      <c r="D221" s="18" t="str">
        <f>IFERROR(VLOOKUP(C221,SRA!B:C,2,0),"")</f>
        <v>JULIO CESAR DA SILVA</v>
      </c>
      <c r="E221" s="12" t="str">
        <f>IFERROR(VLOOKUP(C221,SRA!B:T,8,0),"")</f>
        <v>CLT</v>
      </c>
      <c r="F221" s="12" t="s">
        <v>434</v>
      </c>
      <c r="G221" s="12" t="str">
        <f>IFERROR(VLOOKUP(C221,SRA!B:T,5,0),"")</f>
        <v>OP. DE PROD. IND.</v>
      </c>
      <c r="H221" s="55">
        <f>IFERROR(VLOOKUP(C221,SRA!B:T,18,0),"")</f>
        <v>1961.04</v>
      </c>
      <c r="I221" s="55">
        <f>IFERROR(VLOOKUP(C221,SRA!B:T,19,0),"")</f>
        <v>0</v>
      </c>
      <c r="J221" s="56">
        <f>IFERROR(VLOOKUP(C221,NOVEMBRO!B:F,3,0),"0,00")</f>
        <v>2230.1999999999998</v>
      </c>
      <c r="K221" s="55">
        <f>J221-L221</f>
        <v>805.43999999999983</v>
      </c>
      <c r="L221" s="56">
        <f>IFERROR(VLOOKUP(C221,NOVEMBRO!B:H,7,0),"0,00")</f>
        <v>1424.76</v>
      </c>
      <c r="M221" s="16" t="str">
        <f>IFERROR(VLOOKUP(C221,FÉRIAS!C:D,2,0),"")</f>
        <v/>
      </c>
      <c r="N221" s="13" t="str">
        <f>IFERROR(VLOOKUP(C221,AFASTADOS!B:C,2,0),"")</f>
        <v/>
      </c>
    </row>
    <row r="222" spans="2:14" s="13" customFormat="1">
      <c r="B222" s="12">
        <f t="shared" si="5"/>
        <v>214</v>
      </c>
      <c r="C222" s="17">
        <v>2451</v>
      </c>
      <c r="D222" s="18" t="str">
        <f>IFERROR(VLOOKUP(C222,SRA!B:C,2,0),"")</f>
        <v>MANUELLA BOMFIM DA SILVA</v>
      </c>
      <c r="E222" s="12" t="str">
        <f>IFERROR(VLOOKUP(C222,SRA!B:T,8,0),"")</f>
        <v>CLT</v>
      </c>
      <c r="F222" s="12" t="s">
        <v>434</v>
      </c>
      <c r="G222" s="12" t="str">
        <f>IFERROR(VLOOKUP(C222,SRA!B:T,5,0),"")</f>
        <v>OP. DE PROD. IND.</v>
      </c>
      <c r="H222" s="55">
        <f>IFERROR(VLOOKUP(C222,SRA!B:T,18,0),"")</f>
        <v>1778.68</v>
      </c>
      <c r="I222" s="55">
        <f>IFERROR(VLOOKUP(C222,SRA!B:T,19,0),"")</f>
        <v>0</v>
      </c>
      <c r="J222" s="56">
        <f>IFERROR(VLOOKUP(C222,NOVEMBRO!B:F,3,0),"0,00")</f>
        <v>2077.63</v>
      </c>
      <c r="K222" s="55">
        <f>J222-L222</f>
        <v>265.59000000000015</v>
      </c>
      <c r="L222" s="56">
        <f>IFERROR(VLOOKUP(C222,NOVEMBRO!B:H,7,0),"0,00")</f>
        <v>1812.04</v>
      </c>
      <c r="M222" s="16" t="str">
        <f>IFERROR(VLOOKUP(C222,FÉRIAS!C:D,2,0),"")</f>
        <v/>
      </c>
      <c r="N222" s="13" t="str">
        <f>IFERROR(VLOOKUP(C222,AFASTADOS!B:C,2,0),"")</f>
        <v/>
      </c>
    </row>
    <row r="223" spans="2:14" s="13" customFormat="1">
      <c r="B223" s="12">
        <f t="shared" si="5"/>
        <v>215</v>
      </c>
      <c r="C223" s="17">
        <v>2460</v>
      </c>
      <c r="D223" s="18" t="str">
        <f>IFERROR(VLOOKUP(C223,SRA!B:C,2,0),"")</f>
        <v>VIVIANE OLIMPIO DOS SANTOS</v>
      </c>
      <c r="E223" s="12" t="str">
        <f>IFERROR(VLOOKUP(C223,SRA!B:T,8,0),"")</f>
        <v>CLT</v>
      </c>
      <c r="F223" s="12" t="s">
        <v>434</v>
      </c>
      <c r="G223" s="12" t="str">
        <f>IFERROR(VLOOKUP(C223,SRA!B:T,5,0),"")</f>
        <v>OP. DE PROD. IND.</v>
      </c>
      <c r="H223" s="55">
        <f>IFERROR(VLOOKUP(C223,SRA!B:T,18,0),"")</f>
        <v>1778.68</v>
      </c>
      <c r="I223" s="55">
        <f>IFERROR(VLOOKUP(C223,SRA!B:T,19,0),"")</f>
        <v>0</v>
      </c>
      <c r="J223" s="56">
        <f>IFERROR(VLOOKUP(C223,NOVEMBRO!B:F,3,0),"0,00")</f>
        <v>2539.58</v>
      </c>
      <c r="K223" s="55">
        <f>J223-L223</f>
        <v>973.94999999999982</v>
      </c>
      <c r="L223" s="56">
        <f>IFERROR(VLOOKUP(C223,NOVEMBRO!B:H,7,0),"0,00")</f>
        <v>1565.63</v>
      </c>
      <c r="M223" s="16" t="str">
        <f>IFERROR(VLOOKUP(C223,FÉRIAS!C:D,2,0),"")</f>
        <v/>
      </c>
      <c r="N223" s="13" t="str">
        <f>IFERROR(VLOOKUP(C223,AFASTADOS!B:C,2,0),"")</f>
        <v/>
      </c>
    </row>
    <row r="224" spans="2:14" s="13" customFormat="1">
      <c r="B224" s="12">
        <f t="shared" si="5"/>
        <v>216</v>
      </c>
      <c r="C224" s="17">
        <v>2468</v>
      </c>
      <c r="D224" s="18" t="str">
        <f>IFERROR(VLOOKUP(C224,SRA!B:C,2,0),"")</f>
        <v>ANA GERTRUDES DE A F GUERRA</v>
      </c>
      <c r="E224" s="12" t="str">
        <f>IFERROR(VLOOKUP(C224,SRA!B:T,8,0),"")</f>
        <v>CLT</v>
      </c>
      <c r="F224" s="12" t="s">
        <v>434</v>
      </c>
      <c r="G224" s="12" t="str">
        <f>IFERROR(VLOOKUP(C224,SRA!B:T,5,0),"")</f>
        <v>TEC. EM ADM. E FIN.</v>
      </c>
      <c r="H224" s="55">
        <f>IFERROR(VLOOKUP(C224,SRA!B:T,18,0),"")</f>
        <v>2152.9499999999998</v>
      </c>
      <c r="I224" s="55">
        <f>IFERROR(VLOOKUP(C224,SRA!B:T,19,0),"")</f>
        <v>6212.95</v>
      </c>
      <c r="J224" s="56">
        <f>IFERROR(VLOOKUP(C224,NOVEMBRO!B:F,3,0),"0,00")</f>
        <v>9051.08</v>
      </c>
      <c r="K224" s="55">
        <f>J224-L224</f>
        <v>3787.5200000000004</v>
      </c>
      <c r="L224" s="56">
        <f>IFERROR(VLOOKUP(C224,NOVEMBRO!B:H,7,0),"0,00")</f>
        <v>5263.5599999999995</v>
      </c>
      <c r="M224" s="16" t="str">
        <f>IFERROR(VLOOKUP(C224,FÉRIAS!C:D,2,0),"")</f>
        <v/>
      </c>
      <c r="N224" s="13" t="str">
        <f>IFERROR(VLOOKUP(C224,AFASTADOS!B:C,2,0),"")</f>
        <v/>
      </c>
    </row>
    <row r="225" spans="2:14" s="13" customFormat="1">
      <c r="B225" s="12">
        <f t="shared" si="5"/>
        <v>217</v>
      </c>
      <c r="C225" s="17">
        <v>2474</v>
      </c>
      <c r="D225" s="18" t="str">
        <f>IFERROR(VLOOKUP(C225,SRA!B:C,2,0),"")</f>
        <v>MARIA ROSEANE DOS A CLEMENTINO</v>
      </c>
      <c r="E225" s="12" t="str">
        <f>IFERROR(VLOOKUP(C225,SRA!B:T,8,0),"")</f>
        <v>CLT</v>
      </c>
      <c r="F225" s="12" t="s">
        <v>446</v>
      </c>
      <c r="G225" s="12" t="str">
        <f>IFERROR(VLOOKUP(C225,SRA!B:T,5,0),"")</f>
        <v>FARMACEUTICO IND</v>
      </c>
      <c r="H225" s="55">
        <f>IFERROR(VLOOKUP(C225,SRA!B:T,18,0),"")</f>
        <v>6210.16</v>
      </c>
      <c r="I225" s="55">
        <f>IFERROR(VLOOKUP(C225,SRA!B:T,19,0),"")</f>
        <v>6657.79</v>
      </c>
      <c r="J225" s="56">
        <f>IFERROR(VLOOKUP(C225,NOVEMBRO!B:F,3,0),"0,00")</f>
        <v>16045.6</v>
      </c>
      <c r="K225" s="55">
        <f>J225-L225</f>
        <v>8455.01</v>
      </c>
      <c r="L225" s="56">
        <f>IFERROR(VLOOKUP(C225,NOVEMBRO!B:H,7,0),"0,00")</f>
        <v>7590.59</v>
      </c>
      <c r="M225" s="16" t="str">
        <f>IFERROR(VLOOKUP(C225,FÉRIAS!C:D,2,0),"")</f>
        <v>MARIA ROSEANE DOS A CLEMENTINO</v>
      </c>
      <c r="N225" s="13" t="str">
        <f>IFERROR(VLOOKUP(C225,AFASTADOS!B:C,2,0),"")</f>
        <v/>
      </c>
    </row>
    <row r="226" spans="2:14" s="13" customFormat="1">
      <c r="B226" s="12">
        <f t="shared" si="5"/>
        <v>218</v>
      </c>
      <c r="C226" s="17">
        <v>2478</v>
      </c>
      <c r="D226" s="18" t="str">
        <f>IFERROR(VLOOKUP(C226,SRA!B:C,2,0),"")</f>
        <v>ROGERIO MOURA VIEIRA</v>
      </c>
      <c r="E226" s="12" t="str">
        <f>IFERROR(VLOOKUP(C226,SRA!B:T,8,0),"")</f>
        <v>CLT</v>
      </c>
      <c r="F226" s="12" t="s">
        <v>434</v>
      </c>
      <c r="G226" s="12" t="str">
        <f>IFERROR(VLOOKUP(C226,SRA!B:T,5,0),"")</f>
        <v>ANALISTA ASS.FARMACE</v>
      </c>
      <c r="H226" s="55">
        <f>IFERROR(VLOOKUP(C226,SRA!B:T,18,0),"")</f>
        <v>5534.43</v>
      </c>
      <c r="I226" s="55">
        <f>IFERROR(VLOOKUP(C226,SRA!B:T,19,0),"")</f>
        <v>0</v>
      </c>
      <c r="J226" s="56">
        <f>IFERROR(VLOOKUP(C226,NOVEMBRO!B:F,3,0),"0,00")</f>
        <v>6249.39</v>
      </c>
      <c r="K226" s="55">
        <f>J226-L226</f>
        <v>1485.3900000000003</v>
      </c>
      <c r="L226" s="56">
        <f>IFERROR(VLOOKUP(C226,NOVEMBRO!B:H,7,0),"0,00")</f>
        <v>4764</v>
      </c>
      <c r="M226" s="16" t="str">
        <f>IFERROR(VLOOKUP(C226,FÉRIAS!C:D,2,0),"")</f>
        <v/>
      </c>
      <c r="N226" s="13" t="str">
        <f>IFERROR(VLOOKUP(C226,AFASTADOS!B:C,2,0),"")</f>
        <v/>
      </c>
    </row>
    <row r="227" spans="2:14" s="13" customFormat="1">
      <c r="B227" s="12">
        <f t="shared" si="5"/>
        <v>219</v>
      </c>
      <c r="C227" s="17">
        <v>2481</v>
      </c>
      <c r="D227" s="18" t="str">
        <f>IFERROR(VLOOKUP(C227,SRA!B:C,2,0),"")</f>
        <v>RAFAELLA MICHELLE DE L MIRANDA</v>
      </c>
      <c r="E227" s="12" t="str">
        <f>IFERROR(VLOOKUP(C227,SRA!B:T,8,0),"")</f>
        <v>CLT</v>
      </c>
      <c r="F227" s="12" t="s">
        <v>434</v>
      </c>
      <c r="G227" s="12" t="str">
        <f>IFERROR(VLOOKUP(C227,SRA!B:T,5,0),"")</f>
        <v>ANALISTA ASS.FARMACE</v>
      </c>
      <c r="H227" s="55">
        <f>IFERROR(VLOOKUP(C227,SRA!B:T,18,0),"")</f>
        <v>5534.43</v>
      </c>
      <c r="I227" s="55">
        <f>IFERROR(VLOOKUP(C227,SRA!B:T,19,0),"")</f>
        <v>0</v>
      </c>
      <c r="J227" s="56">
        <f>IFERROR(VLOOKUP(C227,NOVEMBRO!B:F,3,0),"0,00")</f>
        <v>6249.39</v>
      </c>
      <c r="K227" s="55">
        <f>J227-L227</f>
        <v>1673.9400000000005</v>
      </c>
      <c r="L227" s="56">
        <f>IFERROR(VLOOKUP(C227,NOVEMBRO!B:H,7,0),"0,00")</f>
        <v>4575.45</v>
      </c>
      <c r="M227" s="16" t="str">
        <f>IFERROR(VLOOKUP(C227,FÉRIAS!C:D,2,0),"")</f>
        <v/>
      </c>
      <c r="N227" s="13" t="str">
        <f>IFERROR(VLOOKUP(C227,AFASTADOS!B:C,2,0),"")</f>
        <v/>
      </c>
    </row>
    <row r="228" spans="2:14" s="13" customFormat="1">
      <c r="B228" s="12">
        <f t="shared" si="5"/>
        <v>220</v>
      </c>
      <c r="C228" s="17">
        <v>2484</v>
      </c>
      <c r="D228" s="18" t="str">
        <f>IFERROR(VLOOKUP(C228,SRA!B:C,2,0),"")</f>
        <v>ARLEY ANDERSON TAVARES MOREIRA</v>
      </c>
      <c r="E228" s="12" t="str">
        <f>IFERROR(VLOOKUP(C228,SRA!B:T,8,0),"")</f>
        <v>CLT</v>
      </c>
      <c r="F228" s="12" t="s">
        <v>434</v>
      </c>
      <c r="G228" s="12" t="str">
        <f>IFERROR(VLOOKUP(C228,SRA!B:T,5,0),"")</f>
        <v>ANALISTA ASS.FARMACE</v>
      </c>
      <c r="H228" s="55">
        <f>IFERROR(VLOOKUP(C228,SRA!B:T,18,0),"")</f>
        <v>5811.15</v>
      </c>
      <c r="I228" s="55">
        <f>IFERROR(VLOOKUP(C228,SRA!B:T,19,0),"")</f>
        <v>0</v>
      </c>
      <c r="J228" s="56">
        <f>IFERROR(VLOOKUP(C228,NOVEMBRO!B:F,3,0),"0,00")</f>
        <v>6561.87</v>
      </c>
      <c r="K228" s="55">
        <f>J228-L228</f>
        <v>2162.3999999999996</v>
      </c>
      <c r="L228" s="56">
        <f>IFERROR(VLOOKUP(C228,NOVEMBRO!B:H,7,0),"0,00")</f>
        <v>4399.47</v>
      </c>
      <c r="M228" s="16" t="str">
        <f>IFERROR(VLOOKUP(C228,FÉRIAS!C:D,2,0),"")</f>
        <v/>
      </c>
      <c r="N228" s="13" t="str">
        <f>IFERROR(VLOOKUP(C228,AFASTADOS!B:C,2,0),"")</f>
        <v/>
      </c>
    </row>
    <row r="229" spans="2:14" s="13" customFormat="1">
      <c r="B229" s="12">
        <f t="shared" si="5"/>
        <v>221</v>
      </c>
      <c r="C229" s="17">
        <v>2493</v>
      </c>
      <c r="D229" s="18" t="str">
        <f>IFERROR(VLOOKUP(C229,SRA!B:C,2,0),"")</f>
        <v>CRISTIANE R  DE O  GONCALVES</v>
      </c>
      <c r="E229" s="12" t="str">
        <f>IFERROR(VLOOKUP(C229,SRA!B:T,8,0),"")</f>
        <v>CLT</v>
      </c>
      <c r="F229" s="12" t="s">
        <v>434</v>
      </c>
      <c r="G229" s="12" t="str">
        <f>IFERROR(VLOOKUP(C229,SRA!B:T,5,0),"")</f>
        <v>TEC. EM ADM. E FIN.</v>
      </c>
      <c r="H229" s="55">
        <f>IFERROR(VLOOKUP(C229,SRA!B:T,18,0),"")</f>
        <v>2152.9499999999998</v>
      </c>
      <c r="I229" s="55">
        <f>IFERROR(VLOOKUP(C229,SRA!B:T,19,0),"")</f>
        <v>0</v>
      </c>
      <c r="J229" s="56">
        <f>IFERROR(VLOOKUP(C229,NOVEMBRO!B:F,3,0),"0,00")</f>
        <v>2431.08</v>
      </c>
      <c r="K229" s="55">
        <f>J229-L229</f>
        <v>1207.9899999999998</v>
      </c>
      <c r="L229" s="56">
        <f>IFERROR(VLOOKUP(C229,NOVEMBRO!B:H,7,0),"0,00")</f>
        <v>1223.0900000000001</v>
      </c>
      <c r="M229" s="16" t="str">
        <f>IFERROR(VLOOKUP(C229,FÉRIAS!C:D,2,0),"")</f>
        <v/>
      </c>
      <c r="N229" s="13" t="str">
        <f>IFERROR(VLOOKUP(C229,AFASTADOS!B:C,2,0),"")</f>
        <v/>
      </c>
    </row>
    <row r="230" spans="2:14" s="13" customFormat="1">
      <c r="B230" s="12">
        <f t="shared" si="5"/>
        <v>222</v>
      </c>
      <c r="C230" s="17">
        <v>2498</v>
      </c>
      <c r="D230" s="18" t="str">
        <f>IFERROR(VLOOKUP(C230,SRA!B:C,2,0),"")</f>
        <v>TEREZINHA DE J  DE L  M  NETA</v>
      </c>
      <c r="E230" s="12" t="str">
        <f>IFERROR(VLOOKUP(C230,SRA!B:T,8,0),"")</f>
        <v>CLT</v>
      </c>
      <c r="F230" s="12" t="s">
        <v>434</v>
      </c>
      <c r="G230" s="12" t="str">
        <f>IFERROR(VLOOKUP(C230,SRA!B:T,5,0),"")</f>
        <v>TEC. EM OPTICA</v>
      </c>
      <c r="H230" s="55">
        <f>IFERROR(VLOOKUP(C230,SRA!B:T,18,0),"")</f>
        <v>2050.41</v>
      </c>
      <c r="I230" s="55">
        <f>IFERROR(VLOOKUP(C230,SRA!B:T,19,0),"")</f>
        <v>0</v>
      </c>
      <c r="J230" s="56">
        <f>IFERROR(VLOOKUP(C230,NOVEMBRO!B:F,3,0),"0,00")</f>
        <v>2315.2800000000002</v>
      </c>
      <c r="K230" s="55">
        <f>J230-L230</f>
        <v>726.45000000000027</v>
      </c>
      <c r="L230" s="56">
        <f>IFERROR(VLOOKUP(C230,NOVEMBRO!B:H,7,0),"0,00")</f>
        <v>1588.83</v>
      </c>
      <c r="M230" s="16" t="str">
        <f>IFERROR(VLOOKUP(C230,FÉRIAS!C:D,2,0),"")</f>
        <v/>
      </c>
      <c r="N230" s="13" t="str">
        <f>IFERROR(VLOOKUP(C230,AFASTADOS!B:C,2,0),"")</f>
        <v/>
      </c>
    </row>
    <row r="231" spans="2:14" s="13" customFormat="1">
      <c r="B231" s="12">
        <f t="shared" si="5"/>
        <v>223</v>
      </c>
      <c r="C231" s="17">
        <v>2502</v>
      </c>
      <c r="D231" s="18" t="str">
        <f>IFERROR(VLOOKUP(C231,SRA!B:C,2,0),"")</f>
        <v>PAULO ROBERTO DA SILVA CUNHA</v>
      </c>
      <c r="E231" s="12" t="str">
        <f>IFERROR(VLOOKUP(C231,SRA!B:T,8,0),"")</f>
        <v>CLT</v>
      </c>
      <c r="F231" s="12" t="s">
        <v>434</v>
      </c>
      <c r="G231" s="12" t="str">
        <f>IFERROR(VLOOKUP(C231,SRA!B:T,5,0),"")</f>
        <v>TEC. EM OPTICA</v>
      </c>
      <c r="H231" s="55">
        <f>IFERROR(VLOOKUP(C231,SRA!B:T,18,0),"")</f>
        <v>2050.41</v>
      </c>
      <c r="I231" s="55">
        <f>IFERROR(VLOOKUP(C231,SRA!B:T,19,0),"")</f>
        <v>0</v>
      </c>
      <c r="J231" s="56">
        <f>IFERROR(VLOOKUP(C231,NOVEMBRO!B:F,3,0),"0,00")</f>
        <v>2315.2800000000002</v>
      </c>
      <c r="K231" s="55">
        <f>J231-L231</f>
        <v>1142.6100000000001</v>
      </c>
      <c r="L231" s="56">
        <f>IFERROR(VLOOKUP(C231,NOVEMBRO!B:H,7,0),"0,00")</f>
        <v>1172.67</v>
      </c>
      <c r="M231" s="16" t="str">
        <f>IFERROR(VLOOKUP(C231,FÉRIAS!C:D,2,0),"")</f>
        <v/>
      </c>
      <c r="N231" s="13" t="str">
        <f>IFERROR(VLOOKUP(C231,AFASTADOS!B:C,2,0),"")</f>
        <v/>
      </c>
    </row>
    <row r="232" spans="2:14" s="13" customFormat="1">
      <c r="B232" s="12">
        <f t="shared" si="5"/>
        <v>224</v>
      </c>
      <c r="C232" s="17">
        <v>2503</v>
      </c>
      <c r="D232" s="18" t="str">
        <f>IFERROR(VLOOKUP(C232,SRA!B:C,2,0),"")</f>
        <v>TACIZO LUIZ PEREIRA DA SILVA</v>
      </c>
      <c r="E232" s="12" t="str">
        <f>IFERROR(VLOOKUP(C232,SRA!B:T,8,0),"")</f>
        <v>CLT</v>
      </c>
      <c r="F232" s="12" t="s">
        <v>434</v>
      </c>
      <c r="G232" s="12" t="str">
        <f>IFERROR(VLOOKUP(C232,SRA!B:T,5,0),"")</f>
        <v>ANA ASS FARMACEUTICA</v>
      </c>
      <c r="H232" s="55">
        <f>IFERROR(VLOOKUP(C232,SRA!B:T,18,0),"")</f>
        <v>5534.43</v>
      </c>
      <c r="I232" s="55">
        <f>IFERROR(VLOOKUP(C232,SRA!B:T,19,0),"")</f>
        <v>0</v>
      </c>
      <c r="J232" s="56">
        <f>IFERROR(VLOOKUP(C232,NOVEMBRO!B:F,3,0),"0,00")</f>
        <v>6249.39</v>
      </c>
      <c r="K232" s="55">
        <f>J232-L232</f>
        <v>1967.3500000000004</v>
      </c>
      <c r="L232" s="56">
        <f>IFERROR(VLOOKUP(C232,NOVEMBRO!B:H,7,0),"0,00")</f>
        <v>4282.04</v>
      </c>
      <c r="M232" s="16" t="str">
        <f>IFERROR(VLOOKUP(C232,FÉRIAS!C:D,2,0),"")</f>
        <v/>
      </c>
      <c r="N232" s="13" t="str">
        <f>IFERROR(VLOOKUP(C232,AFASTADOS!B:C,2,0),"")</f>
        <v/>
      </c>
    </row>
    <row r="233" spans="2:14" s="13" customFormat="1">
      <c r="B233" s="12">
        <f t="shared" si="5"/>
        <v>225</v>
      </c>
      <c r="C233" s="17">
        <v>2512</v>
      </c>
      <c r="D233" s="18" t="str">
        <f>IFERROR(VLOOKUP(C233,SRA!B:C,2,0),"")</f>
        <v>JOSENILDO JOSE TORRES</v>
      </c>
      <c r="E233" s="12" t="str">
        <f>IFERROR(VLOOKUP(C233,SRA!B:T,8,0),"")</f>
        <v>CLT</v>
      </c>
      <c r="F233" s="12" t="s">
        <v>434</v>
      </c>
      <c r="G233" s="12" t="str">
        <f>IFERROR(VLOOKUP(C233,SRA!B:T,5,0),"")</f>
        <v>ANA ASS FARMACEUTICA</v>
      </c>
      <c r="H233" s="55">
        <f>IFERROR(VLOOKUP(C233,SRA!B:T,18,0),"")</f>
        <v>5534.43</v>
      </c>
      <c r="I233" s="55">
        <f>IFERROR(VLOOKUP(C233,SRA!B:T,19,0),"")</f>
        <v>0</v>
      </c>
      <c r="J233" s="56">
        <f>IFERROR(VLOOKUP(C233,NOVEMBRO!B:F,3,0),"0,00")</f>
        <v>6249.39</v>
      </c>
      <c r="K233" s="55">
        <f>J233-L233</f>
        <v>1746.87</v>
      </c>
      <c r="L233" s="56">
        <f>IFERROR(VLOOKUP(C233,NOVEMBRO!B:H,7,0),"0,00")</f>
        <v>4502.5200000000004</v>
      </c>
      <c r="M233" s="16" t="str">
        <f>IFERROR(VLOOKUP(C233,FÉRIAS!C:D,2,0),"")</f>
        <v/>
      </c>
      <c r="N233" s="13" t="str">
        <f>IFERROR(VLOOKUP(C233,AFASTADOS!B:C,2,0),"")</f>
        <v/>
      </c>
    </row>
    <row r="234" spans="2:14" s="13" customFormat="1">
      <c r="B234" s="12">
        <f t="shared" si="5"/>
        <v>226</v>
      </c>
      <c r="C234" s="17">
        <v>2514</v>
      </c>
      <c r="D234" s="18" t="str">
        <f>IFERROR(VLOOKUP(C234,SRA!B:C,2,0),"")</f>
        <v>JULIANA CAVALCANTI DE SOUSA</v>
      </c>
      <c r="E234" s="12" t="str">
        <f>IFERROR(VLOOKUP(C234,SRA!B:T,8,0),"")</f>
        <v>CLT</v>
      </c>
      <c r="F234" s="12" t="s">
        <v>434</v>
      </c>
      <c r="G234" s="12" t="str">
        <f>IFERROR(VLOOKUP(C234,SRA!B:T,5,0),"")</f>
        <v>TEC. EM ADM. E FIN.</v>
      </c>
      <c r="H234" s="55">
        <f>IFERROR(VLOOKUP(C234,SRA!B:T,18,0),"")</f>
        <v>2152.9699999999998</v>
      </c>
      <c r="I234" s="55">
        <f>IFERROR(VLOOKUP(C234,SRA!B:T,19,0),"")</f>
        <v>822.38</v>
      </c>
      <c r="J234" s="56">
        <f>IFERROR(VLOOKUP(C234,NOVEMBRO!B:F,3,0),"0,00")</f>
        <v>3274.1</v>
      </c>
      <c r="K234" s="55">
        <f>J234-L234</f>
        <v>1115.83</v>
      </c>
      <c r="L234" s="56">
        <f>IFERROR(VLOOKUP(C234,NOVEMBRO!B:H,7,0),"0,00")</f>
        <v>2158.27</v>
      </c>
      <c r="M234" s="16" t="str">
        <f>IFERROR(VLOOKUP(C234,FÉRIAS!C:D,2,0),"")</f>
        <v/>
      </c>
      <c r="N234" s="13" t="str">
        <f>IFERROR(VLOOKUP(C234,AFASTADOS!B:C,2,0),"")</f>
        <v/>
      </c>
    </row>
    <row r="235" spans="2:14" s="13" customFormat="1">
      <c r="B235" s="12">
        <f t="shared" si="5"/>
        <v>227</v>
      </c>
      <c r="C235" s="17">
        <v>2520</v>
      </c>
      <c r="D235" s="18" t="str">
        <f>IFERROR(VLOOKUP(C235,SRA!B:C,2,0),"")</f>
        <v>SELMA CRISTIANIA LIMA RORIZ</v>
      </c>
      <c r="E235" s="12" t="str">
        <f>IFERROR(VLOOKUP(C235,SRA!B:T,8,0),"")</f>
        <v>CLT</v>
      </c>
      <c r="F235" s="12" t="s">
        <v>434</v>
      </c>
      <c r="G235" s="12" t="str">
        <f>IFERROR(VLOOKUP(C235,SRA!B:T,5,0),"")</f>
        <v>TEC. EM ADM. E FIN.</v>
      </c>
      <c r="H235" s="55">
        <f>IFERROR(VLOOKUP(C235,SRA!B:T,18,0),"")</f>
        <v>2152.9499999999998</v>
      </c>
      <c r="I235" s="55">
        <f>IFERROR(VLOOKUP(C235,SRA!B:T,19,0),"")</f>
        <v>0</v>
      </c>
      <c r="J235" s="56">
        <f>IFERROR(VLOOKUP(C235,NOVEMBRO!B:F,3,0),"0,00")</f>
        <v>2431.08</v>
      </c>
      <c r="K235" s="55">
        <f>J235-L235</f>
        <v>1167.29</v>
      </c>
      <c r="L235" s="56">
        <f>IFERROR(VLOOKUP(C235,NOVEMBRO!B:H,7,0),"0,00")</f>
        <v>1263.79</v>
      </c>
      <c r="M235" s="16" t="str">
        <f>IFERROR(VLOOKUP(C235,FÉRIAS!C:D,2,0),"")</f>
        <v/>
      </c>
      <c r="N235" s="13" t="str">
        <f>IFERROR(VLOOKUP(C235,AFASTADOS!B:C,2,0),"")</f>
        <v/>
      </c>
    </row>
    <row r="236" spans="2:14" s="13" customFormat="1">
      <c r="B236" s="12">
        <f t="shared" si="5"/>
        <v>228</v>
      </c>
      <c r="C236" s="17">
        <v>2523</v>
      </c>
      <c r="D236" s="18" t="str">
        <f>IFERROR(VLOOKUP(C236,SRA!B:C,2,0),"")</f>
        <v>JANISSON COELHO DE VASCONCELOS</v>
      </c>
      <c r="E236" s="12" t="str">
        <f>IFERROR(VLOOKUP(C236,SRA!B:T,8,0),"")</f>
        <v>CLT</v>
      </c>
      <c r="F236" s="12" t="s">
        <v>446</v>
      </c>
      <c r="G236" s="12" t="str">
        <f>IFERROR(VLOOKUP(C236,SRA!B:T,5,0),"")</f>
        <v>TEC. EM ADM. E FIN.</v>
      </c>
      <c r="H236" s="55">
        <f>IFERROR(VLOOKUP(C236,SRA!B:T,18,0),"")</f>
        <v>2152.9499999999998</v>
      </c>
      <c r="I236" s="55">
        <f>IFERROR(VLOOKUP(C236,SRA!B:T,19,0),"")</f>
        <v>233.32</v>
      </c>
      <c r="J236" s="56">
        <f>IFERROR(VLOOKUP(C236,NOVEMBRO!B:F,3,0),"0,00")</f>
        <v>3728.59</v>
      </c>
      <c r="K236" s="55">
        <f>J236-L236</f>
        <v>3172.7200000000003</v>
      </c>
      <c r="L236" s="56">
        <f>IFERROR(VLOOKUP(C236,NOVEMBRO!B:H,7,0),"0,00")</f>
        <v>555.87</v>
      </c>
      <c r="M236" s="16" t="str">
        <f>IFERROR(VLOOKUP(C236,FÉRIAS!C:D,2,0),"")</f>
        <v>JANISSON COELHO DE VASCONCELOS</v>
      </c>
      <c r="N236" s="13" t="str">
        <f>IFERROR(VLOOKUP(C236,AFASTADOS!B:C,2,0),"")</f>
        <v/>
      </c>
    </row>
    <row r="237" spans="2:14" s="13" customFormat="1">
      <c r="B237" s="12">
        <f t="shared" si="5"/>
        <v>229</v>
      </c>
      <c r="C237" s="17">
        <v>2525</v>
      </c>
      <c r="D237" s="18" t="str">
        <f>IFERROR(VLOOKUP(C237,SRA!B:C,2,0),"")</f>
        <v>FABIANE TAVARES DE SOUZA</v>
      </c>
      <c r="E237" s="12" t="str">
        <f>IFERROR(VLOOKUP(C237,SRA!B:T,8,0),"")</f>
        <v>CLT</v>
      </c>
      <c r="F237" s="12" t="s">
        <v>434</v>
      </c>
      <c r="G237" s="12" t="str">
        <f>IFERROR(VLOOKUP(C237,SRA!B:T,5,0),"")</f>
        <v>TEC.ADM.FINANCAS I</v>
      </c>
      <c r="H237" s="55">
        <f>IFERROR(VLOOKUP(C237,SRA!B:T,18,0),"")</f>
        <v>2152.9499999999998</v>
      </c>
      <c r="I237" s="55">
        <f>IFERROR(VLOOKUP(C237,SRA!B:T,19,0),"")</f>
        <v>233.32</v>
      </c>
      <c r="J237" s="56">
        <f>IFERROR(VLOOKUP(C237,NOVEMBRO!B:F,3,0),"0,00")</f>
        <v>2694.55</v>
      </c>
      <c r="K237" s="55">
        <f>J237-L237</f>
        <v>333.24000000000024</v>
      </c>
      <c r="L237" s="56">
        <f>IFERROR(VLOOKUP(C237,NOVEMBRO!B:H,7,0),"0,00")</f>
        <v>2361.31</v>
      </c>
      <c r="M237" s="16" t="str">
        <f>IFERROR(VLOOKUP(C237,FÉRIAS!C:D,2,0),"")</f>
        <v/>
      </c>
      <c r="N237" s="13" t="str">
        <f>IFERROR(VLOOKUP(C237,AFASTADOS!B:C,2,0),"")</f>
        <v/>
      </c>
    </row>
    <row r="238" spans="2:14" s="13" customFormat="1">
      <c r="B238" s="12">
        <f t="shared" si="5"/>
        <v>230</v>
      </c>
      <c r="C238" s="17">
        <v>2526</v>
      </c>
      <c r="D238" s="18" t="str">
        <f>IFERROR(VLOOKUP(C238,SRA!B:C,2,0),"")</f>
        <v>JARBAS FERREIRA DE LIMA JUNIOR</v>
      </c>
      <c r="E238" s="12" t="str">
        <f>IFERROR(VLOOKUP(C238,SRA!B:T,8,0),"")</f>
        <v>CLT</v>
      </c>
      <c r="F238" s="12" t="s">
        <v>434</v>
      </c>
      <c r="G238" s="12" t="str">
        <f>IFERROR(VLOOKUP(C238,SRA!B:T,5,0),"")</f>
        <v>TEC.EM MAN. ELE. IND</v>
      </c>
      <c r="H238" s="55">
        <f>IFERROR(VLOOKUP(C238,SRA!B:T,18,0),"")</f>
        <v>2050.41</v>
      </c>
      <c r="I238" s="55">
        <f>IFERROR(VLOOKUP(C238,SRA!B:T,19,0),"")</f>
        <v>1284.97</v>
      </c>
      <c r="J238" s="56">
        <f>IFERROR(VLOOKUP(C238,NOVEMBRO!B:F,3,0),"0,00")</f>
        <v>4478.37</v>
      </c>
      <c r="K238" s="55">
        <f>J238-L238</f>
        <v>1706.4699999999998</v>
      </c>
      <c r="L238" s="56">
        <f>IFERROR(VLOOKUP(C238,NOVEMBRO!B:H,7,0),"0,00")</f>
        <v>2771.9</v>
      </c>
      <c r="M238" s="16" t="str">
        <f>IFERROR(VLOOKUP(C238,FÉRIAS!C:D,2,0),"")</f>
        <v/>
      </c>
      <c r="N238" s="13" t="str">
        <f>IFERROR(VLOOKUP(C238,AFASTADOS!B:C,2,0),"")</f>
        <v/>
      </c>
    </row>
    <row r="239" spans="2:14" s="13" customFormat="1">
      <c r="B239" s="12">
        <f t="shared" si="5"/>
        <v>231</v>
      </c>
      <c r="C239" s="17">
        <v>2530</v>
      </c>
      <c r="D239" s="18" t="str">
        <f>IFERROR(VLOOKUP(C239,SRA!B:C,2,0),"")</f>
        <v>ARLEILDA MENDES DA SILVA</v>
      </c>
      <c r="E239" s="12" t="str">
        <f>IFERROR(VLOOKUP(C239,SRA!B:T,8,0),"")</f>
        <v>CLT</v>
      </c>
      <c r="F239" s="12" t="s">
        <v>446</v>
      </c>
      <c r="G239" s="12" t="str">
        <f>IFERROR(VLOOKUP(C239,SRA!B:T,5,0),"")</f>
        <v>OP. DE PROD. IND.</v>
      </c>
      <c r="H239" s="55">
        <f>IFERROR(VLOOKUP(C239,SRA!B:T,18,0),"")</f>
        <v>1778.68</v>
      </c>
      <c r="I239" s="55">
        <f>IFERROR(VLOOKUP(C239,SRA!B:T,19,0),"")</f>
        <v>0</v>
      </c>
      <c r="J239" s="56">
        <f>IFERROR(VLOOKUP(C239,NOVEMBRO!B:F,3,0),"0,00")</f>
        <v>2246.0500000000002</v>
      </c>
      <c r="K239" s="55">
        <f>J239-L239</f>
        <v>1411.9300000000003</v>
      </c>
      <c r="L239" s="56">
        <f>IFERROR(VLOOKUP(C239,NOVEMBRO!B:H,7,0),"0,00")</f>
        <v>834.12</v>
      </c>
      <c r="M239" s="16" t="str">
        <f>IFERROR(VLOOKUP(C239,FÉRIAS!C:D,2,0),"")</f>
        <v>ARLEILDA MENDES DA SILVA</v>
      </c>
      <c r="N239" s="13" t="str">
        <f>IFERROR(VLOOKUP(C239,AFASTADOS!B:C,2,0),"")</f>
        <v/>
      </c>
    </row>
    <row r="240" spans="2:14" s="13" customFormat="1">
      <c r="B240" s="12">
        <f t="shared" si="5"/>
        <v>232</v>
      </c>
      <c r="C240" s="17">
        <v>2534</v>
      </c>
      <c r="D240" s="18" t="str">
        <f>IFERROR(VLOOKUP(C240,SRA!B:C,2,0),"")</f>
        <v>EMANUEL MESSIAS RIBEIRO COSTA</v>
      </c>
      <c r="E240" s="12" t="str">
        <f>IFERROR(VLOOKUP(C240,SRA!B:T,8,0),"")</f>
        <v>CLT</v>
      </c>
      <c r="F240" s="12" t="s">
        <v>446</v>
      </c>
      <c r="G240" s="12" t="str">
        <f>IFERROR(VLOOKUP(C240,SRA!B:T,5,0),"")</f>
        <v>OP. DE PROD. IND.</v>
      </c>
      <c r="H240" s="55">
        <f>IFERROR(VLOOKUP(C240,SRA!B:T,18,0),"")</f>
        <v>1778.68</v>
      </c>
      <c r="I240" s="55">
        <f>IFERROR(VLOOKUP(C240,SRA!B:T,19,0),"")</f>
        <v>0</v>
      </c>
      <c r="J240" s="56">
        <f>IFERROR(VLOOKUP(C240,NOVEMBRO!B:F,3,0),"0,00")</f>
        <v>2206.08</v>
      </c>
      <c r="K240" s="55">
        <f>J240-L240</f>
        <v>1247.9299999999998</v>
      </c>
      <c r="L240" s="56">
        <f>IFERROR(VLOOKUP(C240,NOVEMBRO!B:H,7,0),"0,00")</f>
        <v>958.15</v>
      </c>
      <c r="M240" s="16" t="str">
        <f>IFERROR(VLOOKUP(C240,FÉRIAS!C:D,2,0),"")</f>
        <v>EMANUEL MESSIAS RIBEIRO COSTA</v>
      </c>
      <c r="N240" s="13" t="str">
        <f>IFERROR(VLOOKUP(C240,AFASTADOS!B:C,2,0),"")</f>
        <v/>
      </c>
    </row>
    <row r="241" spans="2:14" s="13" customFormat="1">
      <c r="B241" s="12">
        <f t="shared" si="5"/>
        <v>233</v>
      </c>
      <c r="C241" s="17">
        <v>2539</v>
      </c>
      <c r="D241" s="18" t="str">
        <f>IFERROR(VLOOKUP(C241,SRA!B:C,2,0),"")</f>
        <v>JOSENILDA BEZERRA DA SILVA</v>
      </c>
      <c r="E241" s="12" t="str">
        <f>IFERROR(VLOOKUP(C241,SRA!B:T,8,0),"")</f>
        <v>CLT</v>
      </c>
      <c r="F241" s="12" t="s">
        <v>434</v>
      </c>
      <c r="G241" s="12" t="str">
        <f>IFERROR(VLOOKUP(C241,SRA!B:T,5,0),"")</f>
        <v>OP. DE PROD. IND.(C)</v>
      </c>
      <c r="H241" s="55">
        <f>IFERROR(VLOOKUP(C241,SRA!B:T,18,0),"")</f>
        <v>2059.0700000000002</v>
      </c>
      <c r="I241" s="55">
        <f>IFERROR(VLOOKUP(C241,SRA!B:T,19,0),"")</f>
        <v>0</v>
      </c>
      <c r="J241" s="56">
        <f>IFERROR(VLOOKUP(C241,NOVEMBRO!B:F,3,0),"0,00")</f>
        <v>2325.0500000000002</v>
      </c>
      <c r="K241" s="55">
        <f>J241-L241</f>
        <v>1617.5900000000001</v>
      </c>
      <c r="L241" s="56">
        <f>IFERROR(VLOOKUP(C241,NOVEMBRO!B:H,7,0),"0,00")</f>
        <v>707.46</v>
      </c>
      <c r="M241" s="16" t="str">
        <f>IFERROR(VLOOKUP(C241,FÉRIAS!C:D,2,0),"")</f>
        <v/>
      </c>
      <c r="N241" s="13" t="str">
        <f>IFERROR(VLOOKUP(C241,AFASTADOS!B:C,2,0),"")</f>
        <v/>
      </c>
    </row>
    <row r="242" spans="2:14" s="13" customFormat="1">
      <c r="B242" s="12">
        <f t="shared" si="5"/>
        <v>234</v>
      </c>
      <c r="C242" s="17">
        <v>2541</v>
      </c>
      <c r="D242" s="18" t="str">
        <f>IFERROR(VLOOKUP(C242,SRA!B:C,2,0),"")</f>
        <v>MARCELA SALLES DA SILVA</v>
      </c>
      <c r="E242" s="12" t="str">
        <f>IFERROR(VLOOKUP(C242,SRA!B:T,8,0),"")</f>
        <v>CLT</v>
      </c>
      <c r="F242" s="12" t="s">
        <v>434</v>
      </c>
      <c r="G242" s="12" t="str">
        <f>IFERROR(VLOOKUP(C242,SRA!B:T,5,0),"")</f>
        <v>OP. DE PROD. IND.</v>
      </c>
      <c r="H242" s="55">
        <f>IFERROR(VLOOKUP(C242,SRA!B:T,18,0),"")</f>
        <v>1778.68</v>
      </c>
      <c r="I242" s="55">
        <f>IFERROR(VLOOKUP(C242,SRA!B:T,19,0),"")</f>
        <v>0</v>
      </c>
      <c r="J242" s="56">
        <f>IFERROR(VLOOKUP(C242,NOVEMBRO!B:F,3,0),"0,00")</f>
        <v>2008.45</v>
      </c>
      <c r="K242" s="55">
        <f>J242-L242</f>
        <v>1196.08</v>
      </c>
      <c r="L242" s="56">
        <f>IFERROR(VLOOKUP(C242,NOVEMBRO!B:H,7,0),"0,00")</f>
        <v>812.37</v>
      </c>
      <c r="M242" s="16" t="str">
        <f>IFERROR(VLOOKUP(C242,FÉRIAS!C:D,2,0),"")</f>
        <v/>
      </c>
      <c r="N242" s="13" t="str">
        <f>IFERROR(VLOOKUP(C242,AFASTADOS!B:C,2,0),"")</f>
        <v/>
      </c>
    </row>
    <row r="243" spans="2:14" s="13" customFormat="1">
      <c r="B243" s="12">
        <f t="shared" si="5"/>
        <v>235</v>
      </c>
      <c r="C243" s="17">
        <v>2547</v>
      </c>
      <c r="D243" s="18" t="str">
        <f>IFERROR(VLOOKUP(C243,SRA!B:C,2,0),"")</f>
        <v>CYNTHIA RODRIGUES DE ALMEIDA</v>
      </c>
      <c r="E243" s="12" t="str">
        <f>IFERROR(VLOOKUP(C243,SRA!B:T,8,0),"")</f>
        <v>CLT</v>
      </c>
      <c r="F243" s="12" t="s">
        <v>456</v>
      </c>
      <c r="G243" s="12" t="str">
        <f>IFERROR(VLOOKUP(C243,SRA!B:T,5,0),"")</f>
        <v>TEC.ADM.FINANCAS I</v>
      </c>
      <c r="H243" s="55">
        <f>IFERROR(VLOOKUP(C243,SRA!B:T,18,0),"")</f>
        <v>2152.9699999999998</v>
      </c>
      <c r="I243" s="55">
        <f>IFERROR(VLOOKUP(C243,SRA!B:T,19,0),"")</f>
        <v>0</v>
      </c>
      <c r="J243" s="56">
        <f>IFERROR(VLOOKUP(C243,NOVEMBRO!B:F,3,0),"0,00")</f>
        <v>14282.91</v>
      </c>
      <c r="K243" s="55">
        <f>J243-L243</f>
        <v>14282.91</v>
      </c>
      <c r="L243" s="56">
        <f>IFERROR(VLOOKUP(C243,NOVEMBRO!B:H,7,0),"0,00")</f>
        <v>0</v>
      </c>
      <c r="M243" s="16" t="str">
        <f>IFERROR(VLOOKUP(C243,FÉRIAS!C:D,2,0),"")</f>
        <v/>
      </c>
      <c r="N243" s="13" t="str">
        <f>IFERROR(VLOOKUP(C243,AFASTADOS!B:C,2,0),"")</f>
        <v>CYNTHIA RODRIGUES DE ALMEIDA</v>
      </c>
    </row>
    <row r="244" spans="2:14" s="13" customFormat="1">
      <c r="B244" s="12">
        <f t="shared" si="5"/>
        <v>236</v>
      </c>
      <c r="C244" s="17">
        <v>2548</v>
      </c>
      <c r="D244" s="18" t="str">
        <f>IFERROR(VLOOKUP(C244,SRA!B:C,2,0),"")</f>
        <v>ELIANA PEREIRA SANTANA</v>
      </c>
      <c r="E244" s="12" t="str">
        <f>IFERROR(VLOOKUP(C244,SRA!B:T,8,0),"")</f>
        <v>CLT</v>
      </c>
      <c r="F244" s="12" t="s">
        <v>434</v>
      </c>
      <c r="G244" s="12" t="str">
        <f>IFERROR(VLOOKUP(C244,SRA!B:T,5,0),"")</f>
        <v>TEC. EM ADM. E FIN.</v>
      </c>
      <c r="H244" s="55">
        <f>IFERROR(VLOOKUP(C244,SRA!B:T,18,0),"")</f>
        <v>2260.61</v>
      </c>
      <c r="I244" s="55">
        <f>IFERROR(VLOOKUP(C244,SRA!B:T,19,0),"")</f>
        <v>1566.44</v>
      </c>
      <c r="J244" s="56">
        <f>IFERROR(VLOOKUP(C244,NOVEMBRO!B:F,3,0),"0,00")</f>
        <v>4933.18</v>
      </c>
      <c r="K244" s="55">
        <f>J244-L244</f>
        <v>1605.3800000000006</v>
      </c>
      <c r="L244" s="56">
        <f>IFERROR(VLOOKUP(C244,NOVEMBRO!B:H,7,0),"0,00")</f>
        <v>3327.7999999999997</v>
      </c>
      <c r="M244" s="16" t="str">
        <f>IFERROR(VLOOKUP(C244,FÉRIAS!C:D,2,0),"")</f>
        <v/>
      </c>
      <c r="N244" s="13" t="str">
        <f>IFERROR(VLOOKUP(C244,AFASTADOS!B:C,2,0),"")</f>
        <v/>
      </c>
    </row>
    <row r="245" spans="2:14" s="13" customFormat="1">
      <c r="B245" s="12">
        <f t="shared" si="5"/>
        <v>237</v>
      </c>
      <c r="C245" s="17">
        <v>2553</v>
      </c>
      <c r="D245" s="18" t="str">
        <f>IFERROR(VLOOKUP(C245,SRA!B:C,2,0),"")</f>
        <v>LIVIA DA SILVA LIMA</v>
      </c>
      <c r="E245" s="12" t="str">
        <f>IFERROR(VLOOKUP(C245,SRA!B:T,8,0),"")</f>
        <v>CLT</v>
      </c>
      <c r="F245" s="12" t="s">
        <v>434</v>
      </c>
      <c r="G245" s="12" t="str">
        <f>IFERROR(VLOOKUP(C245,SRA!B:T,5,0),"")</f>
        <v>TEC. EM ADM. E FIN.</v>
      </c>
      <c r="H245" s="55">
        <f>IFERROR(VLOOKUP(C245,SRA!B:T,18,0),"")</f>
        <v>2152.9499999999998</v>
      </c>
      <c r="I245" s="55">
        <f>IFERROR(VLOOKUP(C245,SRA!B:T,19,0),"")</f>
        <v>822.38</v>
      </c>
      <c r="J245" s="56">
        <f>IFERROR(VLOOKUP(C245,NOVEMBRO!B:F,3,0),"0,00")</f>
        <v>3253.46</v>
      </c>
      <c r="K245" s="55">
        <f>J245-L245</f>
        <v>660.36999999999989</v>
      </c>
      <c r="L245" s="56">
        <f>IFERROR(VLOOKUP(C245,NOVEMBRO!B:H,7,0),"0,00")</f>
        <v>2593.09</v>
      </c>
      <c r="M245" s="16" t="str">
        <f>IFERROR(VLOOKUP(C245,FÉRIAS!C:D,2,0),"")</f>
        <v/>
      </c>
      <c r="N245" s="13" t="str">
        <f>IFERROR(VLOOKUP(C245,AFASTADOS!B:C,2,0),"")</f>
        <v/>
      </c>
    </row>
    <row r="246" spans="2:14" s="13" customFormat="1">
      <c r="B246" s="12">
        <f t="shared" si="5"/>
        <v>238</v>
      </c>
      <c r="C246" s="17">
        <v>2559</v>
      </c>
      <c r="D246" s="18" t="str">
        <f>IFERROR(VLOOKUP(C246,SRA!B:C,2,0),"")</f>
        <v>SANDRO DE MIRANDA SANTOS</v>
      </c>
      <c r="E246" s="12" t="str">
        <f>IFERROR(VLOOKUP(C246,SRA!B:T,8,0),"")</f>
        <v>CLT</v>
      </c>
      <c r="F246" s="12" t="s">
        <v>434</v>
      </c>
      <c r="G246" s="12" t="str">
        <f>IFERROR(VLOOKUP(C246,SRA!B:T,5,0),"")</f>
        <v>TEC. EM ADM. E FIN.</v>
      </c>
      <c r="H246" s="55">
        <f>IFERROR(VLOOKUP(C246,SRA!B:T,18,0),"")</f>
        <v>2152.9499999999998</v>
      </c>
      <c r="I246" s="55">
        <f>IFERROR(VLOOKUP(C246,SRA!B:T,19,0),"")</f>
        <v>0</v>
      </c>
      <c r="J246" s="56">
        <f>IFERROR(VLOOKUP(C246,NOVEMBRO!B:F,3,0),"0,00")</f>
        <v>2431.08</v>
      </c>
      <c r="K246" s="55">
        <f>J246-L246</f>
        <v>1076.8799999999999</v>
      </c>
      <c r="L246" s="56">
        <f>IFERROR(VLOOKUP(C246,NOVEMBRO!B:H,7,0),"0,00")</f>
        <v>1354.2</v>
      </c>
      <c r="M246" s="16" t="str">
        <f>IFERROR(VLOOKUP(C246,FÉRIAS!C:D,2,0),"")</f>
        <v/>
      </c>
      <c r="N246" s="13" t="str">
        <f>IFERROR(VLOOKUP(C246,AFASTADOS!B:C,2,0),"")</f>
        <v/>
      </c>
    </row>
    <row r="247" spans="2:14" s="13" customFormat="1">
      <c r="B247" s="12">
        <f t="shared" si="5"/>
        <v>239</v>
      </c>
      <c r="C247" s="17">
        <v>2562</v>
      </c>
      <c r="D247" s="18" t="str">
        <f>IFERROR(VLOOKUP(C247,SRA!B:C,2,0),"")</f>
        <v>ERIKA MARQUES BEZERRA</v>
      </c>
      <c r="E247" s="12" t="str">
        <f>IFERROR(VLOOKUP(C247,SRA!B:T,8,0),"")</f>
        <v>CLT</v>
      </c>
      <c r="F247" s="12" t="s">
        <v>434</v>
      </c>
      <c r="G247" s="12" t="str">
        <f>IFERROR(VLOOKUP(C247,SRA!B:T,5,0),"")</f>
        <v>ANA ASS FARMACEUTICA</v>
      </c>
      <c r="H247" s="55">
        <f>IFERROR(VLOOKUP(C247,SRA!B:T,18,0),"")</f>
        <v>5534.43</v>
      </c>
      <c r="I247" s="55">
        <f>IFERROR(VLOOKUP(C247,SRA!B:T,19,0),"")</f>
        <v>0</v>
      </c>
      <c r="J247" s="56">
        <f>IFERROR(VLOOKUP(C247,NOVEMBRO!B:F,3,0),"0,00")</f>
        <v>6249.39</v>
      </c>
      <c r="K247" s="55">
        <f>J247-L247</f>
        <v>2887.13</v>
      </c>
      <c r="L247" s="56">
        <f>IFERROR(VLOOKUP(C247,NOVEMBRO!B:H,7,0),"0,00")</f>
        <v>3362.26</v>
      </c>
      <c r="M247" s="16" t="str">
        <f>IFERROR(VLOOKUP(C247,FÉRIAS!C:D,2,0),"")</f>
        <v/>
      </c>
      <c r="N247" s="13" t="str">
        <f>IFERROR(VLOOKUP(C247,AFASTADOS!B:C,2,0),"")</f>
        <v/>
      </c>
    </row>
    <row r="248" spans="2:14" s="13" customFormat="1">
      <c r="B248" s="12">
        <f t="shared" si="5"/>
        <v>240</v>
      </c>
      <c r="C248" s="17">
        <v>2568</v>
      </c>
      <c r="D248" s="18" t="str">
        <f>IFERROR(VLOOKUP(C248,SRA!B:C,2,0),"")</f>
        <v>CATARINA DANIELLE DA S AMORIM</v>
      </c>
      <c r="E248" s="12" t="str">
        <f>IFERROR(VLOOKUP(C248,SRA!B:T,8,0),"")</f>
        <v>CLT</v>
      </c>
      <c r="F248" s="12" t="s">
        <v>434</v>
      </c>
      <c r="G248" s="12" t="str">
        <f>IFERROR(VLOOKUP(C248,SRA!B:T,5,0),"")</f>
        <v>ANALISTA ASS.FARMACE</v>
      </c>
      <c r="H248" s="55">
        <f>IFERROR(VLOOKUP(C248,SRA!B:T,18,0),"")</f>
        <v>5534.43</v>
      </c>
      <c r="I248" s="55">
        <f>IFERROR(VLOOKUP(C248,SRA!B:T,19,0),"")</f>
        <v>0</v>
      </c>
      <c r="J248" s="56">
        <f>IFERROR(VLOOKUP(C248,NOVEMBRO!B:F,3,0),"0,00")</f>
        <v>6249.39</v>
      </c>
      <c r="K248" s="55">
        <f>J248-L248</f>
        <v>3671.57</v>
      </c>
      <c r="L248" s="56">
        <f>IFERROR(VLOOKUP(C248,NOVEMBRO!B:H,7,0),"0,00")</f>
        <v>2577.8200000000002</v>
      </c>
      <c r="M248" s="16" t="str">
        <f>IFERROR(VLOOKUP(C248,FÉRIAS!C:D,2,0),"")</f>
        <v/>
      </c>
      <c r="N248" s="13" t="str">
        <f>IFERROR(VLOOKUP(C248,AFASTADOS!B:C,2,0),"")</f>
        <v/>
      </c>
    </row>
    <row r="249" spans="2:14" s="13" customFormat="1">
      <c r="B249" s="12">
        <f t="shared" si="5"/>
        <v>241</v>
      </c>
      <c r="C249" s="17">
        <v>2574</v>
      </c>
      <c r="D249" s="18" t="str">
        <f>IFERROR(VLOOKUP(C249,SRA!B:C,2,0),"")</f>
        <v>ANDERSON SANTOS DE LIMA FARIAS</v>
      </c>
      <c r="E249" s="12" t="str">
        <f>IFERROR(VLOOKUP(C249,SRA!B:T,8,0),"")</f>
        <v>CLT</v>
      </c>
      <c r="F249" s="12" t="s">
        <v>446</v>
      </c>
      <c r="G249" s="12" t="str">
        <f>IFERROR(VLOOKUP(C249,SRA!B:T,5,0),"")</f>
        <v>TEC. EM ADM. E FIN.</v>
      </c>
      <c r="H249" s="55">
        <f>IFERROR(VLOOKUP(C249,SRA!B:T,18,0),"")</f>
        <v>2260.61</v>
      </c>
      <c r="I249" s="55">
        <f>IFERROR(VLOOKUP(C249,SRA!B:T,19,0),"")</f>
        <v>2312.9499999999998</v>
      </c>
      <c r="J249" s="56">
        <f>IFERROR(VLOOKUP(C249,NOVEMBRO!B:F,3,0),"0,00")</f>
        <v>6695</v>
      </c>
      <c r="K249" s="55">
        <f>J249-L249</f>
        <v>4109.7</v>
      </c>
      <c r="L249" s="56">
        <f>IFERROR(VLOOKUP(C249,NOVEMBRO!B:H,7,0),"0,00")</f>
        <v>2585.3000000000002</v>
      </c>
      <c r="M249" s="16" t="str">
        <f>IFERROR(VLOOKUP(C249,FÉRIAS!C:D,2,0),"")</f>
        <v>ANDERSON SANTOS DE LIMA FARIAS</v>
      </c>
      <c r="N249" s="13" t="str">
        <f>IFERROR(VLOOKUP(C249,AFASTADOS!B:C,2,0),"")</f>
        <v/>
      </c>
    </row>
    <row r="250" spans="2:14" s="13" customFormat="1">
      <c r="B250" s="12">
        <f t="shared" si="5"/>
        <v>242</v>
      </c>
      <c r="C250" s="17">
        <v>2577</v>
      </c>
      <c r="D250" s="18" t="str">
        <f>IFERROR(VLOOKUP(C250,SRA!B:C,2,0),"")</f>
        <v>CARLA CRISTINA OLIVEIRA MATOS</v>
      </c>
      <c r="E250" s="12" t="str">
        <f>IFERROR(VLOOKUP(C250,SRA!B:T,8,0),"")</f>
        <v>CLT</v>
      </c>
      <c r="F250" s="12" t="s">
        <v>434</v>
      </c>
      <c r="G250" s="12" t="str">
        <f>IFERROR(VLOOKUP(C250,SRA!B:T,5,0),"")</f>
        <v>TEC. EM ADM. E FIN.</v>
      </c>
      <c r="H250" s="55">
        <f>IFERROR(VLOOKUP(C250,SRA!B:T,18,0),"")</f>
        <v>2152.9499999999998</v>
      </c>
      <c r="I250" s="55">
        <f>IFERROR(VLOOKUP(C250,SRA!B:T,19,0),"")</f>
        <v>822.38</v>
      </c>
      <c r="J250" s="56">
        <f>IFERROR(VLOOKUP(C250,NOVEMBRO!B:F,3,0),"0,00")</f>
        <v>3253.46</v>
      </c>
      <c r="K250" s="55">
        <f>J250-L250</f>
        <v>794.34000000000015</v>
      </c>
      <c r="L250" s="56">
        <f>IFERROR(VLOOKUP(C250,NOVEMBRO!B:H,7,0),"0,00")</f>
        <v>2459.12</v>
      </c>
      <c r="M250" s="16" t="str">
        <f>IFERROR(VLOOKUP(C250,FÉRIAS!C:D,2,0),"")</f>
        <v/>
      </c>
      <c r="N250" s="13" t="str">
        <f>IFERROR(VLOOKUP(C250,AFASTADOS!B:C,2,0),"")</f>
        <v/>
      </c>
    </row>
    <row r="251" spans="2:14" s="13" customFormat="1">
      <c r="B251" s="12">
        <f t="shared" si="5"/>
        <v>243</v>
      </c>
      <c r="C251" s="17">
        <v>2584</v>
      </c>
      <c r="D251" s="18" t="str">
        <f>IFERROR(VLOOKUP(C251,SRA!B:C,2,0),"")</f>
        <v>HELIA MARIA ALEXANDRE DE SOUZA</v>
      </c>
      <c r="E251" s="12" t="str">
        <f>IFERROR(VLOOKUP(C251,SRA!B:T,8,0),"")</f>
        <v>CLT</v>
      </c>
      <c r="F251" s="12" t="s">
        <v>434</v>
      </c>
      <c r="G251" s="12" t="str">
        <f>IFERROR(VLOOKUP(C251,SRA!B:T,5,0),"")</f>
        <v>TEC. EM ADM. E FIN.</v>
      </c>
      <c r="H251" s="55">
        <f>IFERROR(VLOOKUP(C251,SRA!B:T,18,0),"")</f>
        <v>2152.9699999999998</v>
      </c>
      <c r="I251" s="55">
        <f>IFERROR(VLOOKUP(C251,SRA!B:T,19,0),"")</f>
        <v>0</v>
      </c>
      <c r="J251" s="56">
        <f>IFERROR(VLOOKUP(C251,NOVEMBRO!B:F,3,0),"0,00")</f>
        <v>2531.2199999999998</v>
      </c>
      <c r="K251" s="55">
        <f>J251-L251</f>
        <v>473.61000000000013</v>
      </c>
      <c r="L251" s="56">
        <f>IFERROR(VLOOKUP(C251,NOVEMBRO!B:H,7,0),"0,00")</f>
        <v>2057.6099999999997</v>
      </c>
      <c r="M251" s="16" t="str">
        <f>IFERROR(VLOOKUP(C251,FÉRIAS!C:D,2,0),"")</f>
        <v/>
      </c>
      <c r="N251" s="13" t="str">
        <f>IFERROR(VLOOKUP(C251,AFASTADOS!B:C,2,0),"")</f>
        <v/>
      </c>
    </row>
    <row r="252" spans="2:14" s="13" customFormat="1">
      <c r="B252" s="12">
        <f t="shared" si="5"/>
        <v>244</v>
      </c>
      <c r="C252" s="17">
        <v>2585</v>
      </c>
      <c r="D252" s="18" t="str">
        <f>IFERROR(VLOOKUP(C252,SRA!B:C,2,0),"")</f>
        <v>HELIO DO N BARBOZA JUNIOR</v>
      </c>
      <c r="E252" s="12" t="str">
        <f>IFERROR(VLOOKUP(C252,SRA!B:T,8,0),"")</f>
        <v>CLT</v>
      </c>
      <c r="F252" s="12" t="s">
        <v>434</v>
      </c>
      <c r="G252" s="12" t="str">
        <f>IFERROR(VLOOKUP(C252,SRA!B:T,5,0),"")</f>
        <v>TEC. EM ADM. E FIN.</v>
      </c>
      <c r="H252" s="55">
        <f>IFERROR(VLOOKUP(C252,SRA!B:T,18,0),"")</f>
        <v>2152.9499999999998</v>
      </c>
      <c r="I252" s="55">
        <f>IFERROR(VLOOKUP(C252,SRA!B:T,19,0),"")</f>
        <v>0</v>
      </c>
      <c r="J252" s="56">
        <f>IFERROR(VLOOKUP(C252,NOVEMBRO!B:F,3,0),"0,00")</f>
        <v>6946.34</v>
      </c>
      <c r="K252" s="55">
        <f>J252-L252</f>
        <v>6946.34</v>
      </c>
      <c r="L252" s="56">
        <f>IFERROR(VLOOKUP(C252,NOVEMBRO!B:H,7,0),"0,00")</f>
        <v>0</v>
      </c>
      <c r="M252" s="16" t="str">
        <f>IFERROR(VLOOKUP(C252,FÉRIAS!C:D,2,0),"")</f>
        <v/>
      </c>
      <c r="N252" s="13" t="str">
        <f>IFERROR(VLOOKUP(C252,AFASTADOS!B:C,2,0),"")</f>
        <v/>
      </c>
    </row>
    <row r="253" spans="2:14" s="13" customFormat="1">
      <c r="B253" s="12">
        <f t="shared" si="5"/>
        <v>245</v>
      </c>
      <c r="C253" s="17">
        <v>2586</v>
      </c>
      <c r="D253" s="18" t="str">
        <f>IFERROR(VLOOKUP(C253,SRA!B:C,2,0),"")</f>
        <v>JAQUELINE P F DE OLIVEIRA</v>
      </c>
      <c r="E253" s="12" t="str">
        <f>IFERROR(VLOOKUP(C253,SRA!B:T,8,0),"")</f>
        <v>CLT</v>
      </c>
      <c r="F253" s="12" t="s">
        <v>434</v>
      </c>
      <c r="G253" s="12" t="str">
        <f>IFERROR(VLOOKUP(C253,SRA!B:T,5,0),"")</f>
        <v>TEC. EM ADM. E FIN.</v>
      </c>
      <c r="H253" s="55">
        <f>IFERROR(VLOOKUP(C253,SRA!B:T,18,0),"")</f>
        <v>2152.9499999999998</v>
      </c>
      <c r="I253" s="55">
        <f>IFERROR(VLOOKUP(C253,SRA!B:T,19,0),"")</f>
        <v>0</v>
      </c>
      <c r="J253" s="56">
        <f>IFERROR(VLOOKUP(C253,NOVEMBRO!B:F,3,0),"0,00")</f>
        <v>2431.08</v>
      </c>
      <c r="K253" s="55">
        <f>J253-L253</f>
        <v>929.69</v>
      </c>
      <c r="L253" s="56">
        <f>IFERROR(VLOOKUP(C253,NOVEMBRO!B:H,7,0),"0,00")</f>
        <v>1501.3899999999999</v>
      </c>
      <c r="M253" s="16" t="str">
        <f>IFERROR(VLOOKUP(C253,FÉRIAS!C:D,2,0),"")</f>
        <v/>
      </c>
      <c r="N253" s="13" t="str">
        <f>IFERROR(VLOOKUP(C253,AFASTADOS!B:C,2,0),"")</f>
        <v/>
      </c>
    </row>
    <row r="254" spans="2:14" s="13" customFormat="1">
      <c r="B254" s="12">
        <f t="shared" si="5"/>
        <v>246</v>
      </c>
      <c r="C254" s="17">
        <v>2588</v>
      </c>
      <c r="D254" s="18" t="str">
        <f>IFERROR(VLOOKUP(C254,SRA!B:C,2,0),"")</f>
        <v>JOSE NEVES DA SILVA JUNIOR</v>
      </c>
      <c r="E254" s="12" t="str">
        <f>IFERROR(VLOOKUP(C254,SRA!B:T,8,0),"")</f>
        <v>CLT</v>
      </c>
      <c r="F254" s="12" t="s">
        <v>434</v>
      </c>
      <c r="G254" s="12" t="str">
        <f>IFERROR(VLOOKUP(C254,SRA!B:T,5,0),"")</f>
        <v>TEC. EM ADM. E FIN.</v>
      </c>
      <c r="H254" s="55">
        <f>IFERROR(VLOOKUP(C254,SRA!B:T,18,0),"")</f>
        <v>2152.9499999999998</v>
      </c>
      <c r="I254" s="55">
        <f>IFERROR(VLOOKUP(C254,SRA!B:T,19,0),"")</f>
        <v>4112.95</v>
      </c>
      <c r="J254" s="56">
        <f>IFERROR(VLOOKUP(C254,NOVEMBRO!B:F,3,0),"0,00")</f>
        <v>6605.82</v>
      </c>
      <c r="K254" s="55">
        <f>J254-L254</f>
        <v>3037.7699999999995</v>
      </c>
      <c r="L254" s="56">
        <f>IFERROR(VLOOKUP(C254,NOVEMBRO!B:H,7,0),"0,00")</f>
        <v>3568.05</v>
      </c>
      <c r="M254" s="16" t="str">
        <f>IFERROR(VLOOKUP(C254,FÉRIAS!C:D,2,0),"")</f>
        <v/>
      </c>
      <c r="N254" s="13" t="str">
        <f>IFERROR(VLOOKUP(C254,AFASTADOS!B:C,2,0),"")</f>
        <v/>
      </c>
    </row>
    <row r="255" spans="2:14" s="13" customFormat="1">
      <c r="B255" s="12">
        <f t="shared" si="5"/>
        <v>247</v>
      </c>
      <c r="C255" s="17">
        <v>2596</v>
      </c>
      <c r="D255" s="18" t="str">
        <f>IFERROR(VLOOKUP(C255,SRA!B:C,2,0),"")</f>
        <v>WELLIDA CRISTIANE DE M  GUERRA</v>
      </c>
      <c r="E255" s="12" t="str">
        <f>IFERROR(VLOOKUP(C255,SRA!B:T,8,0),"")</f>
        <v>CLT</v>
      </c>
      <c r="F255" s="12" t="s">
        <v>434</v>
      </c>
      <c r="G255" s="12" t="str">
        <f>IFERROR(VLOOKUP(C255,SRA!B:T,5,0),"")</f>
        <v>TEC. EM ADM. E FIN.</v>
      </c>
      <c r="H255" s="55">
        <f>IFERROR(VLOOKUP(C255,SRA!B:T,18,0),"")</f>
        <v>2152.9499999999998</v>
      </c>
      <c r="I255" s="55">
        <f>IFERROR(VLOOKUP(C255,SRA!B:T,19,0),"")</f>
        <v>0</v>
      </c>
      <c r="J255" s="56">
        <f>IFERROR(VLOOKUP(C255,NOVEMBRO!B:F,3,0),"0,00")</f>
        <v>2431.08</v>
      </c>
      <c r="K255" s="55">
        <f>J255-L255</f>
        <v>1107.4499999999998</v>
      </c>
      <c r="L255" s="56">
        <f>IFERROR(VLOOKUP(C255,NOVEMBRO!B:H,7,0),"0,00")</f>
        <v>1323.63</v>
      </c>
      <c r="M255" s="16" t="str">
        <f>IFERROR(VLOOKUP(C255,FÉRIAS!C:D,2,0),"")</f>
        <v/>
      </c>
      <c r="N255" s="13" t="str">
        <f>IFERROR(VLOOKUP(C255,AFASTADOS!B:C,2,0),"")</f>
        <v/>
      </c>
    </row>
    <row r="256" spans="2:14" s="13" customFormat="1">
      <c r="B256" s="12">
        <f t="shared" si="5"/>
        <v>248</v>
      </c>
      <c r="C256" s="17">
        <v>2602</v>
      </c>
      <c r="D256" s="18" t="str">
        <f>IFERROR(VLOOKUP(C256,SRA!B:C,2,0),"")</f>
        <v>DIANA ATALECIA NEVES DE SA</v>
      </c>
      <c r="E256" s="12" t="str">
        <f>IFERROR(VLOOKUP(C256,SRA!B:T,8,0),"")</f>
        <v>CLT</v>
      </c>
      <c r="F256" s="12" t="s">
        <v>434</v>
      </c>
      <c r="G256" s="12" t="str">
        <f>IFERROR(VLOOKUP(C256,SRA!B:T,5,0),"")</f>
        <v>ANA ASS FARMACEUTICA</v>
      </c>
      <c r="H256" s="55">
        <f>IFERROR(VLOOKUP(C256,SRA!B:T,18,0),"")</f>
        <v>5534.43</v>
      </c>
      <c r="I256" s="55">
        <f>IFERROR(VLOOKUP(C256,SRA!B:T,19,0),"")</f>
        <v>0</v>
      </c>
      <c r="J256" s="56">
        <f>IFERROR(VLOOKUP(C256,NOVEMBRO!B:F,3,0),"0,00")</f>
        <v>6249.39</v>
      </c>
      <c r="K256" s="55">
        <f>J256-L256</f>
        <v>1364.0900000000001</v>
      </c>
      <c r="L256" s="56">
        <f>IFERROR(VLOOKUP(C256,NOVEMBRO!B:H,7,0),"0,00")</f>
        <v>4885.3</v>
      </c>
      <c r="M256" s="16" t="str">
        <f>IFERROR(VLOOKUP(C256,FÉRIAS!C:D,2,0),"")</f>
        <v/>
      </c>
      <c r="N256" s="13" t="str">
        <f>IFERROR(VLOOKUP(C256,AFASTADOS!B:C,2,0),"")</f>
        <v/>
      </c>
    </row>
    <row r="257" spans="2:14" s="13" customFormat="1">
      <c r="B257" s="12">
        <f t="shared" si="5"/>
        <v>249</v>
      </c>
      <c r="C257" s="17">
        <v>2604</v>
      </c>
      <c r="D257" s="18" t="str">
        <f>IFERROR(VLOOKUP(C257,SRA!B:C,2,0),"")</f>
        <v>JAMINE K  G  DA ROCHA MARTINS</v>
      </c>
      <c r="E257" s="12" t="str">
        <f>IFERROR(VLOOKUP(C257,SRA!B:T,8,0),"")</f>
        <v>CLT</v>
      </c>
      <c r="F257" s="12" t="s">
        <v>434</v>
      </c>
      <c r="G257" s="12" t="str">
        <f>IFERROR(VLOOKUP(C257,SRA!B:T,5,0),"")</f>
        <v>ANALISTA ASS.FARMACE</v>
      </c>
      <c r="H257" s="55">
        <f>IFERROR(VLOOKUP(C257,SRA!B:T,18,0),"")</f>
        <v>5534.43</v>
      </c>
      <c r="I257" s="55">
        <f>IFERROR(VLOOKUP(C257,SRA!B:T,19,0),"")</f>
        <v>0</v>
      </c>
      <c r="J257" s="56">
        <f>IFERROR(VLOOKUP(C257,NOVEMBRO!B:F,3,0),"0,00")</f>
        <v>6249.39</v>
      </c>
      <c r="K257" s="55">
        <f>J257-L257</f>
        <v>2434.67</v>
      </c>
      <c r="L257" s="56">
        <f>IFERROR(VLOOKUP(C257,NOVEMBRO!B:H,7,0),"0,00")</f>
        <v>3814.7200000000003</v>
      </c>
      <c r="M257" s="16" t="str">
        <f>IFERROR(VLOOKUP(C257,FÉRIAS!C:D,2,0),"")</f>
        <v/>
      </c>
      <c r="N257" s="13" t="str">
        <f>IFERROR(VLOOKUP(C257,AFASTADOS!B:C,2,0),"")</f>
        <v/>
      </c>
    </row>
    <row r="258" spans="2:14" s="13" customFormat="1">
      <c r="B258" s="12">
        <f t="shared" si="5"/>
        <v>250</v>
      </c>
      <c r="C258" s="17">
        <v>2614</v>
      </c>
      <c r="D258" s="18" t="str">
        <f>IFERROR(VLOOKUP(C258,SRA!B:C,2,0),"")</f>
        <v>EDVANIA GOMES DE SOUZA PONTES</v>
      </c>
      <c r="E258" s="12" t="str">
        <f>IFERROR(VLOOKUP(C258,SRA!B:T,8,0),"")</f>
        <v>CLT</v>
      </c>
      <c r="F258" s="12" t="s">
        <v>434</v>
      </c>
      <c r="G258" s="12" t="str">
        <f>IFERROR(VLOOKUP(C258,SRA!B:T,5,0),"")</f>
        <v>OP. DE PROD. IND.</v>
      </c>
      <c r="H258" s="55">
        <f>IFERROR(VLOOKUP(C258,SRA!B:T,18,0),"")</f>
        <v>1778.68</v>
      </c>
      <c r="I258" s="55">
        <f>IFERROR(VLOOKUP(C258,SRA!B:T,19,0),"")</f>
        <v>1079.3800000000001</v>
      </c>
      <c r="J258" s="56">
        <f>IFERROR(VLOOKUP(C258,NOVEMBRO!B:F,3,0),"0,00")</f>
        <v>3503.39</v>
      </c>
      <c r="K258" s="55">
        <f>J258-L258</f>
        <v>1325.31</v>
      </c>
      <c r="L258" s="56">
        <f>IFERROR(VLOOKUP(C258,NOVEMBRO!B:H,7,0),"0,00")</f>
        <v>2178.08</v>
      </c>
      <c r="M258" s="16" t="str">
        <f>IFERROR(VLOOKUP(C258,FÉRIAS!C:D,2,0),"")</f>
        <v/>
      </c>
      <c r="N258" s="13" t="str">
        <f>IFERROR(VLOOKUP(C258,AFASTADOS!B:C,2,0),"")</f>
        <v/>
      </c>
    </row>
    <row r="259" spans="2:14" s="13" customFormat="1">
      <c r="B259" s="12">
        <f t="shared" si="5"/>
        <v>251</v>
      </c>
      <c r="C259" s="12">
        <v>2618</v>
      </c>
      <c r="D259" s="18" t="str">
        <f>IFERROR(VLOOKUP(C259,SRA!B:C,2,0),"")</f>
        <v>MARIA DA CONCEICAO O DOS SANTO</v>
      </c>
      <c r="E259" s="12" t="str">
        <f>IFERROR(VLOOKUP(C259,SRA!B:T,8,0),"")</f>
        <v>CLT</v>
      </c>
      <c r="F259" s="12" t="s">
        <v>434</v>
      </c>
      <c r="G259" s="12" t="str">
        <f>IFERROR(VLOOKUP(C259,SRA!B:T,5,0),"")</f>
        <v>OP. DE PROD. IND.</v>
      </c>
      <c r="H259" s="55">
        <f>IFERROR(VLOOKUP(C259,SRA!B:T,18,0),"")</f>
        <v>1778.68</v>
      </c>
      <c r="I259" s="55">
        <f>IFERROR(VLOOKUP(C259,SRA!B:T,19,0),"")</f>
        <v>0</v>
      </c>
      <c r="J259" s="56">
        <f>IFERROR(VLOOKUP(C259,NOVEMBRO!B:F,3,0),"0,00")</f>
        <v>2008.45</v>
      </c>
      <c r="K259" s="55">
        <f>J259-L259</f>
        <v>499.70000000000005</v>
      </c>
      <c r="L259" s="56">
        <f>IFERROR(VLOOKUP(C259,NOVEMBRO!B:H,7,0),"0,00")</f>
        <v>1508.75</v>
      </c>
      <c r="M259" s="16" t="str">
        <f>IFERROR(VLOOKUP(C259,FÉRIAS!C:D,2,0),"")</f>
        <v/>
      </c>
      <c r="N259" s="13" t="str">
        <f>IFERROR(VLOOKUP(C259,AFASTADOS!B:C,2,0),"")</f>
        <v/>
      </c>
    </row>
    <row r="260" spans="2:14" s="13" customFormat="1">
      <c r="B260" s="12">
        <f t="shared" si="5"/>
        <v>252</v>
      </c>
      <c r="C260" s="17">
        <v>2623</v>
      </c>
      <c r="D260" s="18" t="str">
        <f>IFERROR(VLOOKUP(C260,SRA!B:C,2,0),"")</f>
        <v>RUTH BARBOSA DE ARAUJO</v>
      </c>
      <c r="E260" s="12" t="str">
        <f>IFERROR(VLOOKUP(C260,SRA!B:T,8,0),"")</f>
        <v>CLT</v>
      </c>
      <c r="F260" s="12" t="s">
        <v>434</v>
      </c>
      <c r="G260" s="12" t="str">
        <f>IFERROR(VLOOKUP(C260,SRA!B:T,5,0),"")</f>
        <v>OP. DE PROD. IND.</v>
      </c>
      <c r="H260" s="55">
        <f>IFERROR(VLOOKUP(C260,SRA!B:T,18,0),"")</f>
        <v>1613.3</v>
      </c>
      <c r="I260" s="55">
        <f>IFERROR(VLOOKUP(C260,SRA!B:T,19,0),"")</f>
        <v>0</v>
      </c>
      <c r="J260" s="56">
        <f>IFERROR(VLOOKUP(C260,NOVEMBRO!B:F,3,0),"0,00")</f>
        <v>1821.71</v>
      </c>
      <c r="K260" s="55">
        <f>J260-L260</f>
        <v>360.74</v>
      </c>
      <c r="L260" s="56">
        <f>IFERROR(VLOOKUP(C260,NOVEMBRO!B:H,7,0),"0,00")</f>
        <v>1460.97</v>
      </c>
      <c r="M260" s="16" t="str">
        <f>IFERROR(VLOOKUP(C260,FÉRIAS!C:D,2,0),"")</f>
        <v/>
      </c>
      <c r="N260" s="13" t="str">
        <f>IFERROR(VLOOKUP(C260,AFASTADOS!B:C,2,0),"")</f>
        <v/>
      </c>
    </row>
    <row r="261" spans="2:14" s="13" customFormat="1">
      <c r="B261" s="12">
        <f t="shared" si="5"/>
        <v>253</v>
      </c>
      <c r="C261" s="17">
        <v>2627</v>
      </c>
      <c r="D261" s="18" t="str">
        <f>IFERROR(VLOOKUP(C261,SRA!B:C,2,0),"")</f>
        <v>LIBNI DE MEDEIROS MELO</v>
      </c>
      <c r="E261" s="12" t="str">
        <f>IFERROR(VLOOKUP(C261,SRA!B:T,8,0),"")</f>
        <v>CLT</v>
      </c>
      <c r="F261" s="12" t="s">
        <v>434</v>
      </c>
      <c r="G261" s="12" t="str">
        <f>IFERROR(VLOOKUP(C261,SRA!B:T,5,0),"")</f>
        <v>ANA ASS FARMACEUTICA</v>
      </c>
      <c r="H261" s="55">
        <f>IFERROR(VLOOKUP(C261,SRA!B:T,18,0),"")</f>
        <v>5534.43</v>
      </c>
      <c r="I261" s="55">
        <f>IFERROR(VLOOKUP(C261,SRA!B:T,19,0),"")</f>
        <v>2312.9499999999998</v>
      </c>
      <c r="J261" s="56">
        <f>IFERROR(VLOOKUP(C261,NOVEMBRO!B:F,3,0),"0,00")</f>
        <v>8969.39</v>
      </c>
      <c r="K261" s="55">
        <f>J261-L261</f>
        <v>3574.0199999999995</v>
      </c>
      <c r="L261" s="56">
        <f>IFERROR(VLOOKUP(C261,NOVEMBRO!B:H,7,0),"0,00")</f>
        <v>5395.37</v>
      </c>
      <c r="M261" s="16" t="str">
        <f>IFERROR(VLOOKUP(C261,FÉRIAS!C:D,2,0),"")</f>
        <v/>
      </c>
      <c r="N261" s="13" t="str">
        <f>IFERROR(VLOOKUP(C261,AFASTADOS!B:C,2,0),"")</f>
        <v/>
      </c>
    </row>
    <row r="262" spans="2:14" s="13" customFormat="1">
      <c r="B262" s="12">
        <f t="shared" si="5"/>
        <v>254</v>
      </c>
      <c r="C262" s="17">
        <v>2628</v>
      </c>
      <c r="D262" s="18" t="str">
        <f>IFERROR(VLOOKUP(C262,SRA!B:C,2,0),"")</f>
        <v>ADELE GOMES DE SANTANA</v>
      </c>
      <c r="E262" s="12" t="str">
        <f>IFERROR(VLOOKUP(C262,SRA!B:T,8,0),"")</f>
        <v>CLT</v>
      </c>
      <c r="F262" s="12" t="s">
        <v>434</v>
      </c>
      <c r="G262" s="12" t="str">
        <f>IFERROR(VLOOKUP(C262,SRA!B:T,5,0),"")</f>
        <v>TEC. EM ADM. E FIN.</v>
      </c>
      <c r="H262" s="55">
        <f>IFERROR(VLOOKUP(C262,SRA!B:T,18,0),"")</f>
        <v>2152.9499999999998</v>
      </c>
      <c r="I262" s="55">
        <f>IFERROR(VLOOKUP(C262,SRA!B:T,19,0),"")</f>
        <v>3900</v>
      </c>
      <c r="J262" s="56">
        <f>IFERROR(VLOOKUP(C262,NOVEMBRO!B:F,3,0),"0,00")</f>
        <v>10769.61</v>
      </c>
      <c r="K262" s="55">
        <f>J262-L262</f>
        <v>4304.3500000000004</v>
      </c>
      <c r="L262" s="56">
        <f>IFERROR(VLOOKUP(C262,NOVEMBRO!B:H,7,0),"0,00")</f>
        <v>6465.26</v>
      </c>
      <c r="M262" s="16" t="str">
        <f>IFERROR(VLOOKUP(C262,FÉRIAS!C:D,2,0),"")</f>
        <v/>
      </c>
      <c r="N262" s="13" t="str">
        <f>IFERROR(VLOOKUP(C262,AFASTADOS!B:C,2,0),"")</f>
        <v/>
      </c>
    </row>
    <row r="263" spans="2:14" s="13" customFormat="1">
      <c r="B263" s="12">
        <f t="shared" si="5"/>
        <v>255</v>
      </c>
      <c r="C263" s="17">
        <v>2634</v>
      </c>
      <c r="D263" s="18" t="str">
        <f>IFERROR(VLOOKUP(C263,SRA!B:C,2,0),"")</f>
        <v>KATHYWSKY MELO PINHEIRO</v>
      </c>
      <c r="E263" s="12" t="str">
        <f>IFERROR(VLOOKUP(C263,SRA!B:T,8,0),"")</f>
        <v>CLT</v>
      </c>
      <c r="F263" s="12" t="s">
        <v>434</v>
      </c>
      <c r="G263" s="12" t="str">
        <f>IFERROR(VLOOKUP(C263,SRA!B:T,5,0),"")</f>
        <v>TEC. EM ADM. E FIN.</v>
      </c>
      <c r="H263" s="55">
        <f>IFERROR(VLOOKUP(C263,SRA!B:T,18,0),"")</f>
        <v>2152.9499999999998</v>
      </c>
      <c r="I263" s="55">
        <f>IFERROR(VLOOKUP(C263,SRA!B:T,19,0),"")</f>
        <v>0</v>
      </c>
      <c r="J263" s="56">
        <f>IFERROR(VLOOKUP(C263,NOVEMBRO!B:F,3,0),"0,00")</f>
        <v>2492.88</v>
      </c>
      <c r="K263" s="55">
        <f>J263-L263</f>
        <v>465.94000000000005</v>
      </c>
      <c r="L263" s="56">
        <f>IFERROR(VLOOKUP(C263,NOVEMBRO!B:H,7,0),"0,00")</f>
        <v>2026.94</v>
      </c>
      <c r="M263" s="16" t="str">
        <f>IFERROR(VLOOKUP(C263,FÉRIAS!C:D,2,0),"")</f>
        <v/>
      </c>
      <c r="N263" s="13" t="str">
        <f>IFERROR(VLOOKUP(C263,AFASTADOS!B:C,2,0),"")</f>
        <v/>
      </c>
    </row>
    <row r="264" spans="2:14" s="13" customFormat="1">
      <c r="B264" s="12">
        <f t="shared" si="5"/>
        <v>256</v>
      </c>
      <c r="C264" s="17">
        <v>2642</v>
      </c>
      <c r="D264" s="18" t="str">
        <f>IFERROR(VLOOKUP(C264,SRA!B:C,2,0),"")</f>
        <v>THAMIRYS CLAUDIA R  BATISTA</v>
      </c>
      <c r="E264" s="12" t="str">
        <f>IFERROR(VLOOKUP(C264,SRA!B:T,8,0),"")</f>
        <v>CLT</v>
      </c>
      <c r="F264" s="12" t="s">
        <v>434</v>
      </c>
      <c r="G264" s="12" t="str">
        <f>IFERROR(VLOOKUP(C264,SRA!B:T,5,0),"")</f>
        <v>TEC. EM ADM. E FIN.</v>
      </c>
      <c r="H264" s="55">
        <f>IFERROR(VLOOKUP(C264,SRA!B:T,18,0),"")</f>
        <v>2260.61</v>
      </c>
      <c r="I264" s="55">
        <f>IFERROR(VLOOKUP(C264,SRA!B:T,19,0),"")</f>
        <v>1079.3800000000001</v>
      </c>
      <c r="J264" s="56">
        <f>IFERROR(VLOOKUP(C264,NOVEMBRO!B:F,3,0),"0,00")</f>
        <v>3632.01</v>
      </c>
      <c r="K264" s="55">
        <f>J264-L264</f>
        <v>1113.5200000000004</v>
      </c>
      <c r="L264" s="56">
        <f>IFERROR(VLOOKUP(C264,NOVEMBRO!B:H,7,0),"0,00")</f>
        <v>2518.4899999999998</v>
      </c>
      <c r="M264" s="16" t="str">
        <f>IFERROR(VLOOKUP(C264,FÉRIAS!C:D,2,0),"")</f>
        <v/>
      </c>
      <c r="N264" s="13" t="str">
        <f>IFERROR(VLOOKUP(C264,AFASTADOS!B:C,2,0),"")</f>
        <v/>
      </c>
    </row>
    <row r="265" spans="2:14" s="13" customFormat="1">
      <c r="B265" s="12">
        <f t="shared" si="5"/>
        <v>257</v>
      </c>
      <c r="C265" s="17">
        <v>2644</v>
      </c>
      <c r="D265" s="18" t="str">
        <f>IFERROR(VLOOKUP(C265,SRA!B:C,2,0),"")</f>
        <v>FABRICIO MENEZES DE SOUSA MELO</v>
      </c>
      <c r="E265" s="12" t="str">
        <f>IFERROR(VLOOKUP(C265,SRA!B:T,8,0),"")</f>
        <v>CLT</v>
      </c>
      <c r="F265" s="12" t="s">
        <v>446</v>
      </c>
      <c r="G265" s="12" t="str">
        <f>IFERROR(VLOOKUP(C265,SRA!B:T,5,0),"")</f>
        <v>ANA ASS FARMACEUTICA</v>
      </c>
      <c r="H265" s="55">
        <f>IFERROR(VLOOKUP(C265,SRA!B:T,18,0),"")</f>
        <v>5534.43</v>
      </c>
      <c r="I265" s="55">
        <f>IFERROR(VLOOKUP(C265,SRA!B:T,19,0),"")</f>
        <v>0</v>
      </c>
      <c r="J265" s="56">
        <f>IFERROR(VLOOKUP(C265,NOVEMBRO!B:F,3,0),"0,00")</f>
        <v>15848.72</v>
      </c>
      <c r="K265" s="55">
        <f>J265-L265</f>
        <v>7562.66</v>
      </c>
      <c r="L265" s="56">
        <f>IFERROR(VLOOKUP(C265,NOVEMBRO!B:H,7,0),"0,00")</f>
        <v>8286.06</v>
      </c>
      <c r="M265" s="16" t="str">
        <f>IFERROR(VLOOKUP(C265,FÉRIAS!C:D,2,0),"")</f>
        <v>FABRICIO MENEZES DE SOUSA MELO</v>
      </c>
      <c r="N265" s="13" t="str">
        <f>IFERROR(VLOOKUP(C265,AFASTADOS!B:C,2,0),"")</f>
        <v/>
      </c>
    </row>
    <row r="266" spans="2:14" s="13" customFormat="1">
      <c r="B266" s="12">
        <f t="shared" si="5"/>
        <v>258</v>
      </c>
      <c r="C266" s="17">
        <v>2651</v>
      </c>
      <c r="D266" s="18" t="str">
        <f>IFERROR(VLOOKUP(C266,SRA!B:C,2,0),"")</f>
        <v>PAULO ANDRE R DOS SANTOS</v>
      </c>
      <c r="E266" s="12" t="str">
        <f>IFERROR(VLOOKUP(C266,SRA!B:T,8,0),"")</f>
        <v>CLT</v>
      </c>
      <c r="F266" s="12" t="s">
        <v>434</v>
      </c>
      <c r="G266" s="12" t="str">
        <f>IFERROR(VLOOKUP(C266,SRA!B:T,5,0),"")</f>
        <v>ANA ASS FARMACEUTICA</v>
      </c>
      <c r="H266" s="55">
        <f>IFERROR(VLOOKUP(C266,SRA!B:T,18,0),"")</f>
        <v>5534.43</v>
      </c>
      <c r="I266" s="55">
        <f>IFERROR(VLOOKUP(C266,SRA!B:T,19,0),"")</f>
        <v>0</v>
      </c>
      <c r="J266" s="56">
        <f>IFERROR(VLOOKUP(C266,NOVEMBRO!B:F,3,0),"0,00")</f>
        <v>6656.44</v>
      </c>
      <c r="K266" s="55">
        <f>J266-L266</f>
        <v>1848.9299999999994</v>
      </c>
      <c r="L266" s="56">
        <f>IFERROR(VLOOKUP(C266,NOVEMBRO!B:H,7,0),"0,00")</f>
        <v>4807.51</v>
      </c>
      <c r="M266" s="16" t="str">
        <f>IFERROR(VLOOKUP(C266,FÉRIAS!C:D,2,0),"")</f>
        <v/>
      </c>
      <c r="N266" s="13" t="str">
        <f>IFERROR(VLOOKUP(C266,AFASTADOS!B:C,2,0),"")</f>
        <v/>
      </c>
    </row>
    <row r="267" spans="2:14" s="13" customFormat="1">
      <c r="B267" s="12">
        <f t="shared" ref="B267:B330" si="6">B266+1</f>
        <v>259</v>
      </c>
      <c r="C267" s="17">
        <v>2656</v>
      </c>
      <c r="D267" s="18" t="str">
        <f>IFERROR(VLOOKUP(C267,SRA!B:C,2,0),"")</f>
        <v>RAFAELLA ALVES DE ARAUJO SILVA</v>
      </c>
      <c r="E267" s="12" t="str">
        <f>IFERROR(VLOOKUP(C267,SRA!B:T,8,0),"")</f>
        <v>CLT</v>
      </c>
      <c r="F267" s="12" t="s">
        <v>434</v>
      </c>
      <c r="G267" s="12" t="str">
        <f>IFERROR(VLOOKUP(C267,SRA!B:T,5,0),"")</f>
        <v>TEC. EM ADM. E FIN.</v>
      </c>
      <c r="H267" s="55">
        <f>IFERROR(VLOOKUP(C267,SRA!B:T,18,0),"")</f>
        <v>2152.9499999999998</v>
      </c>
      <c r="I267" s="55">
        <f>IFERROR(VLOOKUP(C267,SRA!B:T,19,0),"")</f>
        <v>822.38</v>
      </c>
      <c r="J267" s="56">
        <f>IFERROR(VLOOKUP(C267,NOVEMBRO!B:F,3,0),"0,00")</f>
        <v>3660.51</v>
      </c>
      <c r="K267" s="55">
        <f>J267-L267</f>
        <v>1486.0600000000004</v>
      </c>
      <c r="L267" s="56">
        <f>IFERROR(VLOOKUP(C267,NOVEMBRO!B:H,7,0),"0,00")</f>
        <v>2174.4499999999998</v>
      </c>
      <c r="M267" s="16" t="str">
        <f>IFERROR(VLOOKUP(C267,FÉRIAS!C:D,2,0),"")</f>
        <v/>
      </c>
      <c r="N267" s="13" t="str">
        <f>IFERROR(VLOOKUP(C267,AFASTADOS!B:C,2,0),"")</f>
        <v/>
      </c>
    </row>
    <row r="268" spans="2:14" s="13" customFormat="1">
      <c r="B268" s="12">
        <f t="shared" si="6"/>
        <v>260</v>
      </c>
      <c r="C268" s="17">
        <v>2659</v>
      </c>
      <c r="D268" s="18" t="str">
        <f>IFERROR(VLOOKUP(C268,SRA!B:C,2,0),"")</f>
        <v>THIAGO SANTOS DE OLIVEIRA</v>
      </c>
      <c r="E268" s="12" t="str">
        <f>IFERROR(VLOOKUP(C268,SRA!B:T,8,0),"")</f>
        <v>CLT</v>
      </c>
      <c r="F268" s="12" t="s">
        <v>434</v>
      </c>
      <c r="G268" s="12" t="str">
        <f>IFERROR(VLOOKUP(C268,SRA!B:T,5,0),"")</f>
        <v>TEC. EM ADM. E FIN.</v>
      </c>
      <c r="H268" s="55">
        <f>IFERROR(VLOOKUP(C268,SRA!B:T,18,0),"")</f>
        <v>2152.9499999999998</v>
      </c>
      <c r="I268" s="55">
        <f>IFERROR(VLOOKUP(C268,SRA!B:T,19,0),"")</f>
        <v>4112.95</v>
      </c>
      <c r="J268" s="56">
        <f>IFERROR(VLOOKUP(C268,NOVEMBRO!B:F,3,0),"0,00")</f>
        <v>8537.11</v>
      </c>
      <c r="K268" s="55">
        <f>J268-L268</f>
        <v>4048.4300000000003</v>
      </c>
      <c r="L268" s="56">
        <f>IFERROR(VLOOKUP(C268,NOVEMBRO!B:H,7,0),"0,00")</f>
        <v>4488.68</v>
      </c>
      <c r="M268" s="16" t="str">
        <f>IFERROR(VLOOKUP(C268,FÉRIAS!C:D,2,0),"")</f>
        <v/>
      </c>
      <c r="N268" s="13" t="str">
        <f>IFERROR(VLOOKUP(C268,AFASTADOS!B:C,2,0),"")</f>
        <v/>
      </c>
    </row>
    <row r="269" spans="2:14" s="13" customFormat="1">
      <c r="B269" s="12">
        <f t="shared" si="6"/>
        <v>261</v>
      </c>
      <c r="C269" s="17">
        <v>2665</v>
      </c>
      <c r="D269" s="18" t="str">
        <f>IFERROR(VLOOKUP(C269,SRA!B:C,2,0),"")</f>
        <v>MARCELO BARLAVENTO DAS C SILVA</v>
      </c>
      <c r="E269" s="12" t="str">
        <f>IFERROR(VLOOKUP(C269,SRA!B:T,8,0),"")</f>
        <v>CLT</v>
      </c>
      <c r="F269" s="12" t="s">
        <v>434</v>
      </c>
      <c r="G269" s="12" t="str">
        <f>IFERROR(VLOOKUP(C269,SRA!B:T,5,0),"")</f>
        <v>TEC. EM ADM. E FIN.</v>
      </c>
      <c r="H269" s="55">
        <f>IFERROR(VLOOKUP(C269,SRA!B:T,18,0),"")</f>
        <v>2152.9499999999998</v>
      </c>
      <c r="I269" s="55">
        <f>IFERROR(VLOOKUP(C269,SRA!B:T,19,0),"")</f>
        <v>822.38</v>
      </c>
      <c r="J269" s="56">
        <f>IFERROR(VLOOKUP(C269,NOVEMBRO!B:F,3,0),"0,00")</f>
        <v>3258.61</v>
      </c>
      <c r="K269" s="55">
        <f>J269-L269</f>
        <v>2334.3100000000004</v>
      </c>
      <c r="L269" s="56">
        <f>IFERROR(VLOOKUP(C269,NOVEMBRO!B:H,7,0),"0,00")</f>
        <v>924.3</v>
      </c>
      <c r="M269" s="16" t="str">
        <f>IFERROR(VLOOKUP(C269,FÉRIAS!C:D,2,0),"")</f>
        <v/>
      </c>
      <c r="N269" s="13" t="str">
        <f>IFERROR(VLOOKUP(C269,AFASTADOS!B:C,2,0),"")</f>
        <v/>
      </c>
    </row>
    <row r="270" spans="2:14" s="13" customFormat="1">
      <c r="B270" s="12">
        <f t="shared" si="6"/>
        <v>262</v>
      </c>
      <c r="C270" s="17">
        <v>2666</v>
      </c>
      <c r="D270" s="18" t="str">
        <f>IFERROR(VLOOKUP(C270,SRA!B:C,2,0),"")</f>
        <v>RODRIGO VASCONCELOS DINIZ</v>
      </c>
      <c r="E270" s="12" t="str">
        <f>IFERROR(VLOOKUP(C270,SRA!B:T,8,0),"")</f>
        <v>CLT</v>
      </c>
      <c r="F270" s="12" t="s">
        <v>434</v>
      </c>
      <c r="G270" s="12" t="str">
        <f>IFERROR(VLOOKUP(C270,SRA!B:T,5,0),"")</f>
        <v>TEC. EM ADM. E FIN.</v>
      </c>
      <c r="H270" s="55">
        <f>IFERROR(VLOOKUP(C270,SRA!B:T,18,0),"")</f>
        <v>2152.9499999999998</v>
      </c>
      <c r="I270" s="55">
        <f>IFERROR(VLOOKUP(C270,SRA!B:T,19,0),"")</f>
        <v>2312.9499999999998</v>
      </c>
      <c r="J270" s="56">
        <f>IFERROR(VLOOKUP(C270,NOVEMBRO!B:F,3,0),"0,00")</f>
        <v>6661.28</v>
      </c>
      <c r="K270" s="55">
        <f>J270-L270</f>
        <v>2829.4199999999996</v>
      </c>
      <c r="L270" s="56">
        <f>IFERROR(VLOOKUP(C270,NOVEMBRO!B:H,7,0),"0,00")</f>
        <v>3831.86</v>
      </c>
      <c r="M270" s="16" t="str">
        <f>IFERROR(VLOOKUP(C270,FÉRIAS!C:D,2,0),"")</f>
        <v/>
      </c>
      <c r="N270" s="13" t="str">
        <f>IFERROR(VLOOKUP(C270,AFASTADOS!B:C,2,0),"")</f>
        <v/>
      </c>
    </row>
    <row r="271" spans="2:14" s="13" customFormat="1">
      <c r="B271" s="12">
        <f t="shared" si="6"/>
        <v>263</v>
      </c>
      <c r="C271" s="17">
        <v>2668</v>
      </c>
      <c r="D271" s="18" t="str">
        <f>IFERROR(VLOOKUP(C271,SRA!B:C,2,0),"")</f>
        <v>CARLA BRANDAO DE C  FIGUEIREDO</v>
      </c>
      <c r="E271" s="12" t="str">
        <f>IFERROR(VLOOKUP(C271,SRA!B:T,8,0),"")</f>
        <v>CLT</v>
      </c>
      <c r="F271" s="12" t="s">
        <v>434</v>
      </c>
      <c r="G271" s="12" t="str">
        <f>IFERROR(VLOOKUP(C271,SRA!B:T,5,0),"")</f>
        <v>TEC. EM ADM. E FIN.</v>
      </c>
      <c r="H271" s="55">
        <f>IFERROR(VLOOKUP(C271,SRA!B:T,18,0),"")</f>
        <v>2152.9499999999998</v>
      </c>
      <c r="I271" s="55">
        <f>IFERROR(VLOOKUP(C271,SRA!B:T,19,0),"")</f>
        <v>0</v>
      </c>
      <c r="J271" s="56">
        <f>IFERROR(VLOOKUP(C271,NOVEMBRO!B:F,3,0),"0,00")</f>
        <v>2431.08</v>
      </c>
      <c r="K271" s="55">
        <f>J271-L271</f>
        <v>257.06999999999971</v>
      </c>
      <c r="L271" s="56">
        <f>IFERROR(VLOOKUP(C271,NOVEMBRO!B:H,7,0),"0,00")</f>
        <v>2174.0100000000002</v>
      </c>
      <c r="M271" s="16" t="str">
        <f>IFERROR(VLOOKUP(C271,FÉRIAS!C:D,2,0),"")</f>
        <v/>
      </c>
      <c r="N271" s="13" t="str">
        <f>IFERROR(VLOOKUP(C271,AFASTADOS!B:C,2,0),"")</f>
        <v/>
      </c>
    </row>
    <row r="272" spans="2:14" s="13" customFormat="1">
      <c r="B272" s="12">
        <f t="shared" si="6"/>
        <v>264</v>
      </c>
      <c r="C272" s="17">
        <v>2671</v>
      </c>
      <c r="D272" s="18" t="str">
        <f>IFERROR(VLOOKUP(C272,SRA!B:C,2,0),"")</f>
        <v>KATIA ADRIANA F D SILVA SOARES</v>
      </c>
      <c r="E272" s="12" t="str">
        <f>IFERROR(VLOOKUP(C272,SRA!B:T,8,0),"")</f>
        <v>CLT</v>
      </c>
      <c r="F272" s="12" t="s">
        <v>434</v>
      </c>
      <c r="G272" s="12" t="str">
        <f>IFERROR(VLOOKUP(C272,SRA!B:T,5,0),"")</f>
        <v>OP. DE PROD. IND.</v>
      </c>
      <c r="H272" s="55">
        <f>IFERROR(VLOOKUP(C272,SRA!B:T,18,0),"")</f>
        <v>1778.68</v>
      </c>
      <c r="I272" s="55">
        <f>IFERROR(VLOOKUP(C272,SRA!B:T,19,0),"")</f>
        <v>0</v>
      </c>
      <c r="J272" s="56">
        <f>IFERROR(VLOOKUP(C272,NOVEMBRO!B:F,3,0),"0,00")</f>
        <v>2070.4899999999998</v>
      </c>
      <c r="K272" s="55">
        <f>J272-L272</f>
        <v>321.99999999999977</v>
      </c>
      <c r="L272" s="56">
        <f>IFERROR(VLOOKUP(C272,NOVEMBRO!B:H,7,0),"0,00")</f>
        <v>1748.49</v>
      </c>
      <c r="M272" s="16" t="str">
        <f>IFERROR(VLOOKUP(C272,FÉRIAS!C:D,2,0),"")</f>
        <v/>
      </c>
      <c r="N272" s="13" t="str">
        <f>IFERROR(VLOOKUP(C272,AFASTADOS!B:C,2,0),"")</f>
        <v/>
      </c>
    </row>
    <row r="273" spans="2:14" s="13" customFormat="1">
      <c r="B273" s="12">
        <f t="shared" si="6"/>
        <v>265</v>
      </c>
      <c r="C273" s="17">
        <v>2672</v>
      </c>
      <c r="D273" s="18" t="str">
        <f>IFERROR(VLOOKUP(C273,SRA!B:C,2,0),"")</f>
        <v>IVANISE VIANA ALBUQUERQUE</v>
      </c>
      <c r="E273" s="12" t="str">
        <f>IFERROR(VLOOKUP(C273,SRA!B:T,8,0),"")</f>
        <v>CLT</v>
      </c>
      <c r="F273" s="12" t="s">
        <v>434</v>
      </c>
      <c r="G273" s="12" t="str">
        <f>IFERROR(VLOOKUP(C273,SRA!B:T,5,0),"")</f>
        <v>OP. DE PROD. IND.</v>
      </c>
      <c r="H273" s="55">
        <f>IFERROR(VLOOKUP(C273,SRA!B:T,18,0),"")</f>
        <v>1693.97</v>
      </c>
      <c r="I273" s="55">
        <f>IFERROR(VLOOKUP(C273,SRA!B:T,19,0),"")</f>
        <v>0</v>
      </c>
      <c r="J273" s="56">
        <f>IFERROR(VLOOKUP(C273,NOVEMBRO!B:F,3,0),"0,00")</f>
        <v>1923.17</v>
      </c>
      <c r="K273" s="55">
        <f>J273-L273</f>
        <v>518.82999999999993</v>
      </c>
      <c r="L273" s="56">
        <f>IFERROR(VLOOKUP(C273,NOVEMBRO!B:H,7,0),"0,00")</f>
        <v>1404.3400000000001</v>
      </c>
      <c r="M273" s="16" t="str">
        <f>IFERROR(VLOOKUP(C273,FÉRIAS!C:D,2,0),"")</f>
        <v/>
      </c>
      <c r="N273" s="13" t="str">
        <f>IFERROR(VLOOKUP(C273,AFASTADOS!B:C,2,0),"")</f>
        <v/>
      </c>
    </row>
    <row r="274" spans="2:14" s="13" customFormat="1">
      <c r="B274" s="12">
        <f t="shared" si="6"/>
        <v>266</v>
      </c>
      <c r="C274" s="17">
        <v>2675</v>
      </c>
      <c r="D274" s="18" t="str">
        <f>IFERROR(VLOOKUP(C274,SRA!B:C,2,0),"")</f>
        <v>RUTE FERNANDES BORBA</v>
      </c>
      <c r="E274" s="12" t="str">
        <f>IFERROR(VLOOKUP(C274,SRA!B:T,8,0),"")</f>
        <v>CLT</v>
      </c>
      <c r="F274" s="12" t="s">
        <v>434</v>
      </c>
      <c r="G274" s="12" t="str">
        <f>IFERROR(VLOOKUP(C274,SRA!B:T,5,0),"")</f>
        <v>OP. DE PROD. IND.(C)</v>
      </c>
      <c r="H274" s="55">
        <f>IFERROR(VLOOKUP(C274,SRA!B:T,18,0),"")</f>
        <v>1778.72</v>
      </c>
      <c r="I274" s="55">
        <f>IFERROR(VLOOKUP(C274,SRA!B:T,19,0),"")</f>
        <v>0</v>
      </c>
      <c r="J274" s="56">
        <f>IFERROR(VLOOKUP(C274,NOVEMBRO!B:F,3,0),"0,00")</f>
        <v>2070.5300000000002</v>
      </c>
      <c r="K274" s="55">
        <f>J274-L274</f>
        <v>786.55000000000018</v>
      </c>
      <c r="L274" s="56">
        <f>IFERROR(VLOOKUP(C274,NOVEMBRO!B:H,7,0),"0,00")</f>
        <v>1283.98</v>
      </c>
      <c r="M274" s="16" t="str">
        <f>IFERROR(VLOOKUP(C274,FÉRIAS!C:D,2,0),"")</f>
        <v/>
      </c>
      <c r="N274" s="13" t="str">
        <f>IFERROR(VLOOKUP(C274,AFASTADOS!B:C,2,0),"")</f>
        <v/>
      </c>
    </row>
    <row r="275" spans="2:14" s="13" customFormat="1">
      <c r="B275" s="12">
        <f t="shared" si="6"/>
        <v>267</v>
      </c>
      <c r="C275" s="17">
        <v>2682</v>
      </c>
      <c r="D275" s="18" t="str">
        <f>IFERROR(VLOOKUP(C275,SRA!B:C,2,0),"")</f>
        <v>JENARIO LUCENA DA SILVA</v>
      </c>
      <c r="E275" s="12" t="str">
        <f>IFERROR(VLOOKUP(C275,SRA!B:T,8,0),"")</f>
        <v>CLT</v>
      </c>
      <c r="F275" s="12" t="s">
        <v>434</v>
      </c>
      <c r="G275" s="12" t="str">
        <f>IFERROR(VLOOKUP(C275,SRA!B:T,5,0),"")</f>
        <v>TEC. EM ADM. E FIN.</v>
      </c>
      <c r="H275" s="55">
        <f>IFERROR(VLOOKUP(C275,SRA!B:T,18,0),"")</f>
        <v>2152.9699999999998</v>
      </c>
      <c r="I275" s="55">
        <f>IFERROR(VLOOKUP(C275,SRA!B:T,19,0),"")</f>
        <v>0</v>
      </c>
      <c r="J275" s="56">
        <f>IFERROR(VLOOKUP(C275,NOVEMBRO!B:F,3,0),"0,00")</f>
        <v>2431.1</v>
      </c>
      <c r="K275" s="55">
        <f>J275-L275</f>
        <v>1578.4899999999998</v>
      </c>
      <c r="L275" s="56">
        <f>IFERROR(VLOOKUP(C275,NOVEMBRO!B:H,7,0),"0,00")</f>
        <v>852.61000000000013</v>
      </c>
      <c r="M275" s="16" t="str">
        <f>IFERROR(VLOOKUP(C275,FÉRIAS!C:D,2,0),"")</f>
        <v/>
      </c>
      <c r="N275" s="13" t="str">
        <f>IFERROR(VLOOKUP(C275,AFASTADOS!B:C,2,0),"")</f>
        <v/>
      </c>
    </row>
    <row r="276" spans="2:14" s="13" customFormat="1">
      <c r="B276" s="12">
        <f t="shared" si="6"/>
        <v>268</v>
      </c>
      <c r="C276" s="17">
        <v>2684</v>
      </c>
      <c r="D276" s="18" t="str">
        <f>IFERROR(VLOOKUP(C276,SRA!B:C,2,0),"")</f>
        <v>DULCE NARIELE ANHAIA LEMES</v>
      </c>
      <c r="E276" s="12" t="str">
        <f>IFERROR(VLOOKUP(C276,SRA!B:T,8,0),"")</f>
        <v>CLT</v>
      </c>
      <c r="F276" s="12" t="s">
        <v>434</v>
      </c>
      <c r="G276" s="12" t="str">
        <f>IFERROR(VLOOKUP(C276,SRA!B:T,5,0),"")</f>
        <v>ANA ASS FARMACEUTICA</v>
      </c>
      <c r="H276" s="55">
        <f>IFERROR(VLOOKUP(C276,SRA!B:T,18,0),"")</f>
        <v>5534.43</v>
      </c>
      <c r="I276" s="55">
        <f>IFERROR(VLOOKUP(C276,SRA!B:T,19,0),"")</f>
        <v>2312.9499999999998</v>
      </c>
      <c r="J276" s="56">
        <f>IFERROR(VLOOKUP(C276,NOVEMBRO!B:F,3,0),"0,00")</f>
        <v>13470.53</v>
      </c>
      <c r="K276" s="55">
        <f>J276-L276</f>
        <v>10883.45</v>
      </c>
      <c r="L276" s="56">
        <f>IFERROR(VLOOKUP(C276,NOVEMBRO!B:H,7,0),"0,00")</f>
        <v>2587.08</v>
      </c>
      <c r="M276" s="16" t="str">
        <f>IFERROR(VLOOKUP(C276,FÉRIAS!C:D,2,0),"")</f>
        <v/>
      </c>
      <c r="N276" s="13" t="str">
        <f>IFERROR(VLOOKUP(C276,AFASTADOS!B:C,2,0),"")</f>
        <v/>
      </c>
    </row>
    <row r="277" spans="2:14" s="13" customFormat="1">
      <c r="B277" s="12">
        <f t="shared" si="6"/>
        <v>269</v>
      </c>
      <c r="C277" s="17">
        <v>2687</v>
      </c>
      <c r="D277" s="18" t="str">
        <f>IFERROR(VLOOKUP(C277,SRA!B:C,2,0),"")</f>
        <v>MONICA MARIA G R F DE OLIVEIRA</v>
      </c>
      <c r="E277" s="12" t="str">
        <f>IFERROR(VLOOKUP(C277,SRA!B:T,8,0),"")</f>
        <v>CLT</v>
      </c>
      <c r="F277" s="12" t="s">
        <v>434</v>
      </c>
      <c r="G277" s="12" t="str">
        <f>IFERROR(VLOOKUP(C277,SRA!B:T,5,0),"")</f>
        <v>TEC. EM ADM. E FIN.</v>
      </c>
      <c r="H277" s="55">
        <f>IFERROR(VLOOKUP(C277,SRA!B:T,18,0),"")</f>
        <v>2152.9499999999998</v>
      </c>
      <c r="I277" s="55">
        <f>IFERROR(VLOOKUP(C277,SRA!B:T,19,0),"")</f>
        <v>1079.3800000000001</v>
      </c>
      <c r="J277" s="56">
        <f>IFERROR(VLOOKUP(C277,NOVEMBRO!B:F,3,0),"0,00")</f>
        <v>3510.44</v>
      </c>
      <c r="K277" s="55">
        <f>J277-L277</f>
        <v>828.52</v>
      </c>
      <c r="L277" s="56">
        <f>IFERROR(VLOOKUP(C277,NOVEMBRO!B:H,7,0),"0,00")</f>
        <v>2681.92</v>
      </c>
      <c r="M277" s="16" t="str">
        <f>IFERROR(VLOOKUP(C277,FÉRIAS!C:D,2,0),"")</f>
        <v/>
      </c>
      <c r="N277" s="13" t="str">
        <f>IFERROR(VLOOKUP(C277,AFASTADOS!B:C,2,0),"")</f>
        <v/>
      </c>
    </row>
    <row r="278" spans="2:14" s="13" customFormat="1">
      <c r="B278" s="12">
        <f t="shared" si="6"/>
        <v>270</v>
      </c>
      <c r="C278" s="17">
        <v>2689</v>
      </c>
      <c r="D278" s="18" t="str">
        <f>IFERROR(VLOOKUP(C278,SRA!B:C,2,0),"")</f>
        <v>ILMA DE ALBUQUERQUE P MAIA</v>
      </c>
      <c r="E278" s="12" t="str">
        <f>IFERROR(VLOOKUP(C278,SRA!B:T,8,0),"")</f>
        <v>CLT</v>
      </c>
      <c r="F278" s="12" t="s">
        <v>456</v>
      </c>
      <c r="G278" s="12" t="str">
        <f>IFERROR(VLOOKUP(C278,SRA!B:T,5,0),"")</f>
        <v>TEC. EM ADM. E FIN.</v>
      </c>
      <c r="H278" s="55">
        <f>IFERROR(VLOOKUP(C278,SRA!B:T,18,0),"")</f>
        <v>2152.9499999999998</v>
      </c>
      <c r="I278" s="55">
        <f>IFERROR(VLOOKUP(C278,SRA!B:T,19,0),"")</f>
        <v>0</v>
      </c>
      <c r="J278" s="56">
        <f>IFERROR(VLOOKUP(C278,NOVEMBRO!B:F,3,0),"0,00")</f>
        <v>387.31</v>
      </c>
      <c r="K278" s="55">
        <f>J278-L278</f>
        <v>387.31</v>
      </c>
      <c r="L278" s="56">
        <f>IFERROR(VLOOKUP(C278,NOVEMBRO!B:H,7,0),"0,00")</f>
        <v>0</v>
      </c>
      <c r="M278" s="16" t="str">
        <f>IFERROR(VLOOKUP(C278,FÉRIAS!C:D,2,0),"")</f>
        <v/>
      </c>
      <c r="N278" s="13" t="str">
        <f>IFERROR(VLOOKUP(C278,AFASTADOS!B:C,2,0),"")</f>
        <v>ILMA DE ALBUQUERQUE P MAIA</v>
      </c>
    </row>
    <row r="279" spans="2:14" s="13" customFormat="1">
      <c r="B279" s="12">
        <f t="shared" si="6"/>
        <v>271</v>
      </c>
      <c r="C279" s="17">
        <v>2697</v>
      </c>
      <c r="D279" s="18" t="str">
        <f>IFERROR(VLOOKUP(C279,SRA!B:C,2,0),"")</f>
        <v>ELIANA BEZERRA CARVALHO</v>
      </c>
      <c r="E279" s="12" t="str">
        <f>IFERROR(VLOOKUP(C279,SRA!B:T,8,0),"")</f>
        <v>CLT</v>
      </c>
      <c r="F279" s="12" t="s">
        <v>434</v>
      </c>
      <c r="G279" s="12" t="str">
        <f>IFERROR(VLOOKUP(C279,SRA!B:T,5,0),"")</f>
        <v>TEC. EM ADM. E FIN.</v>
      </c>
      <c r="H279" s="55">
        <f>IFERROR(VLOOKUP(C279,SRA!B:T,18,0),"")</f>
        <v>2152.9499999999998</v>
      </c>
      <c r="I279" s="55">
        <f>IFERROR(VLOOKUP(C279,SRA!B:T,19,0),"")</f>
        <v>0</v>
      </c>
      <c r="J279" s="56">
        <f>IFERROR(VLOOKUP(C279,NOVEMBRO!B:F,3,0),"0,00")</f>
        <v>3375.31</v>
      </c>
      <c r="K279" s="55">
        <f>J279-L279</f>
        <v>3066.27</v>
      </c>
      <c r="L279" s="56">
        <f>IFERROR(VLOOKUP(C279,NOVEMBRO!B:H,7,0),"0,00")</f>
        <v>309.04000000000002</v>
      </c>
      <c r="M279" s="16" t="str">
        <f>IFERROR(VLOOKUP(C279,FÉRIAS!C:D,2,0),"")</f>
        <v/>
      </c>
      <c r="N279" s="13" t="str">
        <f>IFERROR(VLOOKUP(C279,AFASTADOS!B:C,2,0),"")</f>
        <v/>
      </c>
    </row>
    <row r="280" spans="2:14" s="13" customFormat="1">
      <c r="B280" s="12">
        <f t="shared" si="6"/>
        <v>272</v>
      </c>
      <c r="C280" s="17">
        <v>2701</v>
      </c>
      <c r="D280" s="18" t="str">
        <f>IFERROR(VLOOKUP(C280,SRA!B:C,2,0),"")</f>
        <v>PETULLA DE MOURA E S BERRONDO</v>
      </c>
      <c r="E280" s="12" t="str">
        <f>IFERROR(VLOOKUP(C280,SRA!B:T,8,0),"")</f>
        <v>CLT</v>
      </c>
      <c r="F280" s="12" t="s">
        <v>456</v>
      </c>
      <c r="G280" s="12" t="str">
        <f>IFERROR(VLOOKUP(C280,SRA!B:T,5,0),"")</f>
        <v>TEC. EM ADM. E FIN.</v>
      </c>
      <c r="H280" s="55">
        <f>IFERROR(VLOOKUP(C280,SRA!B:T,18,0),"")</f>
        <v>2152.9499999999998</v>
      </c>
      <c r="I280" s="55">
        <f>IFERROR(VLOOKUP(C280,SRA!B:T,19,0),"")</f>
        <v>1079.3800000000001</v>
      </c>
      <c r="J280" s="56">
        <f>IFERROR(VLOOKUP(C280,NOVEMBRO!B:F,3,0),"0,00")</f>
        <v>4315.08</v>
      </c>
      <c r="K280" s="55">
        <f>J280-L280</f>
        <v>2971.0299999999997</v>
      </c>
      <c r="L280" s="56">
        <f>IFERROR(VLOOKUP(C280,NOVEMBRO!B:H,7,0),"0,00")</f>
        <v>1344.05</v>
      </c>
      <c r="M280" s="16" t="str">
        <f>IFERROR(VLOOKUP(C280,FÉRIAS!C:D,2,0),"")</f>
        <v/>
      </c>
      <c r="N280" s="13" t="str">
        <f>IFERROR(VLOOKUP(C280,AFASTADOS!B:C,2,0),"")</f>
        <v>PETULLA DE MOURA E S BERRONDO</v>
      </c>
    </row>
    <row r="281" spans="2:14" s="13" customFormat="1">
      <c r="B281" s="12">
        <f t="shared" si="6"/>
        <v>273</v>
      </c>
      <c r="C281" s="17">
        <v>2702</v>
      </c>
      <c r="D281" s="18" t="str">
        <f>IFERROR(VLOOKUP(C281,SRA!B:C,2,0),"")</f>
        <v>DANILO DAVI DA SILVA DIAS</v>
      </c>
      <c r="E281" s="12" t="str">
        <f>IFERROR(VLOOKUP(C281,SRA!B:T,8,0),"")</f>
        <v>CLT</v>
      </c>
      <c r="F281" s="12" t="s">
        <v>434</v>
      </c>
      <c r="G281" s="12" t="str">
        <f>IFERROR(VLOOKUP(C281,SRA!B:T,5,0),"")</f>
        <v>ANA ASS FARMACEUTICA</v>
      </c>
      <c r="H281" s="55">
        <f>IFERROR(VLOOKUP(C281,SRA!B:T,18,0),"")</f>
        <v>5534.43</v>
      </c>
      <c r="I281" s="55">
        <f>IFERROR(VLOOKUP(C281,SRA!B:T,19,0),"")</f>
        <v>2312.9499999999998</v>
      </c>
      <c r="J281" s="56">
        <f>IFERROR(VLOOKUP(C281,NOVEMBRO!B:F,3,0),"0,00")</f>
        <v>8797.51</v>
      </c>
      <c r="K281" s="55">
        <f>J281-L281</f>
        <v>3092.8100000000004</v>
      </c>
      <c r="L281" s="56">
        <f>IFERROR(VLOOKUP(C281,NOVEMBRO!B:H,7,0),"0,00")</f>
        <v>5704.7</v>
      </c>
      <c r="M281" s="16" t="str">
        <f>IFERROR(VLOOKUP(C281,FÉRIAS!C:D,2,0),"")</f>
        <v/>
      </c>
      <c r="N281" s="13" t="str">
        <f>IFERROR(VLOOKUP(C281,AFASTADOS!B:C,2,0),"")</f>
        <v/>
      </c>
    </row>
    <row r="282" spans="2:14" s="13" customFormat="1">
      <c r="B282" s="12">
        <f t="shared" si="6"/>
        <v>274</v>
      </c>
      <c r="C282" s="17">
        <v>2705</v>
      </c>
      <c r="D282" s="18" t="str">
        <f>IFERROR(VLOOKUP(C282,SRA!B:C,2,0),"")</f>
        <v>JOSINALDO OLIVEIRA DE ANDRADE</v>
      </c>
      <c r="E282" s="12" t="str">
        <f>IFERROR(VLOOKUP(C282,SRA!B:T,8,0),"")</f>
        <v>CLT</v>
      </c>
      <c r="F282" s="12" t="s">
        <v>434</v>
      </c>
      <c r="G282" s="12" t="str">
        <f>IFERROR(VLOOKUP(C282,SRA!B:T,5,0),"")</f>
        <v>TEC. EM ADM. E FIN.</v>
      </c>
      <c r="H282" s="55">
        <f>IFERROR(VLOOKUP(C282,SRA!B:T,18,0),"")</f>
        <v>2152.9499999999998</v>
      </c>
      <c r="I282" s="55">
        <f>IFERROR(VLOOKUP(C282,SRA!B:T,19,0),"")</f>
        <v>0</v>
      </c>
      <c r="J282" s="56">
        <f>IFERROR(VLOOKUP(C282,NOVEMBRO!B:F,3,0),"0,00")</f>
        <v>2431.08</v>
      </c>
      <c r="K282" s="55">
        <f>J282-L282</f>
        <v>329.48999999999978</v>
      </c>
      <c r="L282" s="56">
        <f>IFERROR(VLOOKUP(C282,NOVEMBRO!B:H,7,0),"0,00")</f>
        <v>2101.59</v>
      </c>
      <c r="M282" s="16" t="str">
        <f>IFERROR(VLOOKUP(C282,FÉRIAS!C:D,2,0),"")</f>
        <v/>
      </c>
      <c r="N282" s="13" t="str">
        <f>IFERROR(VLOOKUP(C282,AFASTADOS!B:C,2,0),"")</f>
        <v/>
      </c>
    </row>
    <row r="283" spans="2:14" s="13" customFormat="1">
      <c r="B283" s="12">
        <f t="shared" si="6"/>
        <v>275</v>
      </c>
      <c r="C283" s="17">
        <v>2706</v>
      </c>
      <c r="D283" s="18" t="str">
        <f>IFERROR(VLOOKUP(C283,SRA!B:C,2,0),"")</f>
        <v>AMANDA FREITAS BASILIO</v>
      </c>
      <c r="E283" s="12" t="str">
        <f>IFERROR(VLOOKUP(C283,SRA!B:T,8,0),"")</f>
        <v>CLT</v>
      </c>
      <c r="F283" s="12" t="s">
        <v>434</v>
      </c>
      <c r="G283" s="12" t="str">
        <f>IFERROR(VLOOKUP(C283,SRA!B:T,5,0),"")</f>
        <v>ANA ASS FARMACEUTICA</v>
      </c>
      <c r="H283" s="55">
        <f>IFERROR(VLOOKUP(C283,SRA!B:T,18,0),"")</f>
        <v>5534.43</v>
      </c>
      <c r="I283" s="55">
        <f>IFERROR(VLOOKUP(C283,SRA!B:T,19,0),"")</f>
        <v>0</v>
      </c>
      <c r="J283" s="56">
        <f>IFERROR(VLOOKUP(C283,NOVEMBRO!B:F,3,0),"0,00")</f>
        <v>6146.12</v>
      </c>
      <c r="K283" s="55">
        <f>J283-L283</f>
        <v>2895.2799999999997</v>
      </c>
      <c r="L283" s="56">
        <f>IFERROR(VLOOKUP(C283,NOVEMBRO!B:H,7,0),"0,00")</f>
        <v>3250.84</v>
      </c>
      <c r="M283" s="16" t="str">
        <f>IFERROR(VLOOKUP(C283,FÉRIAS!C:D,2,0),"")</f>
        <v/>
      </c>
      <c r="N283" s="13" t="str">
        <f>IFERROR(VLOOKUP(C283,AFASTADOS!B:C,2,0),"")</f>
        <v/>
      </c>
    </row>
    <row r="284" spans="2:14" s="13" customFormat="1">
      <c r="B284" s="12">
        <f t="shared" si="6"/>
        <v>276</v>
      </c>
      <c r="C284" s="17">
        <v>2707</v>
      </c>
      <c r="D284" s="18" t="str">
        <f>IFERROR(VLOOKUP(C284,SRA!B:C,2,0),"")</f>
        <v>ROMARIO LUIZ DO NASCIMENTO</v>
      </c>
      <c r="E284" s="12" t="str">
        <f>IFERROR(VLOOKUP(C284,SRA!B:T,8,0),"")</f>
        <v>CLT</v>
      </c>
      <c r="F284" s="12" t="s">
        <v>434</v>
      </c>
      <c r="G284" s="12" t="str">
        <f>IFERROR(VLOOKUP(C284,SRA!B:T,5,0),"")</f>
        <v>TEC. EM ADM. E FIN.</v>
      </c>
      <c r="H284" s="55">
        <f>IFERROR(VLOOKUP(C284,SRA!B:T,18,0),"")</f>
        <v>2152.9499999999998</v>
      </c>
      <c r="I284" s="55">
        <f>IFERROR(VLOOKUP(C284,SRA!B:T,19,0),"")</f>
        <v>822.38</v>
      </c>
      <c r="J284" s="56">
        <f>IFERROR(VLOOKUP(C284,NOVEMBRO!B:F,3,0),"0,00")</f>
        <v>3665.59</v>
      </c>
      <c r="K284" s="55">
        <f>J284-L284</f>
        <v>1157.27</v>
      </c>
      <c r="L284" s="56">
        <f>IFERROR(VLOOKUP(C284,NOVEMBRO!B:H,7,0),"0,00")</f>
        <v>2508.3200000000002</v>
      </c>
      <c r="M284" s="16" t="str">
        <f>IFERROR(VLOOKUP(C284,FÉRIAS!C:D,2,0),"")</f>
        <v/>
      </c>
      <c r="N284" s="13" t="str">
        <f>IFERROR(VLOOKUP(C284,AFASTADOS!B:C,2,0),"")</f>
        <v/>
      </c>
    </row>
    <row r="285" spans="2:14" s="13" customFormat="1">
      <c r="B285" s="12">
        <f t="shared" si="6"/>
        <v>277</v>
      </c>
      <c r="C285" s="17">
        <v>2709</v>
      </c>
      <c r="D285" s="18" t="str">
        <f>IFERROR(VLOOKUP(C285,SRA!B:C,2,0),"")</f>
        <v>KATIA DA CONCEICAO DA SILVA</v>
      </c>
      <c r="E285" s="12" t="str">
        <f>IFERROR(VLOOKUP(C285,SRA!B:T,8,0),"")</f>
        <v>CLT</v>
      </c>
      <c r="F285" s="12" t="s">
        <v>434</v>
      </c>
      <c r="G285" s="12" t="str">
        <f>IFERROR(VLOOKUP(C285,SRA!B:T,5,0),"")</f>
        <v>TEC. EM ADM. E FIN.</v>
      </c>
      <c r="H285" s="55">
        <f>IFERROR(VLOOKUP(C285,SRA!B:T,18,0),"")</f>
        <v>2152.9499999999998</v>
      </c>
      <c r="I285" s="55">
        <f>IFERROR(VLOOKUP(C285,SRA!B:T,19,0),"")</f>
        <v>2312.9499999999998</v>
      </c>
      <c r="J285" s="56">
        <f>IFERROR(VLOOKUP(C285,NOVEMBRO!B:F,3,0),"0,00")</f>
        <v>5278.56</v>
      </c>
      <c r="K285" s="55">
        <f>J285-L285</f>
        <v>3791.6800000000003</v>
      </c>
      <c r="L285" s="56">
        <f>IFERROR(VLOOKUP(C285,NOVEMBRO!B:H,7,0),"0,00")</f>
        <v>1486.88</v>
      </c>
      <c r="M285" s="16" t="str">
        <f>IFERROR(VLOOKUP(C285,FÉRIAS!C:D,2,0),"")</f>
        <v/>
      </c>
      <c r="N285" s="13" t="str">
        <f>IFERROR(VLOOKUP(C285,AFASTADOS!B:C,2,0),"")</f>
        <v/>
      </c>
    </row>
    <row r="286" spans="2:14" s="13" customFormat="1">
      <c r="B286" s="12">
        <f t="shared" si="6"/>
        <v>278</v>
      </c>
      <c r="C286" s="17">
        <v>2710</v>
      </c>
      <c r="D286" s="18" t="str">
        <f>IFERROR(VLOOKUP(C286,SRA!B:C,2,0),"")</f>
        <v>PAULA FRASSINETTI S L BELIAN</v>
      </c>
      <c r="E286" s="12" t="str">
        <f>IFERROR(VLOOKUP(C286,SRA!B:T,8,0),"")</f>
        <v>CLT</v>
      </c>
      <c r="F286" s="12" t="s">
        <v>434</v>
      </c>
      <c r="G286" s="12" t="str">
        <f>IFERROR(VLOOKUP(C286,SRA!B:T,5,0),"")</f>
        <v>TEC. EM ADM. E FIN.</v>
      </c>
      <c r="H286" s="55">
        <f>IFERROR(VLOOKUP(C286,SRA!B:T,18,0),"")</f>
        <v>2260.61</v>
      </c>
      <c r="I286" s="55">
        <f>IFERROR(VLOOKUP(C286,SRA!B:T,19,0),"")</f>
        <v>822.38</v>
      </c>
      <c r="J286" s="56">
        <f>IFERROR(VLOOKUP(C286,NOVEMBRO!B:F,3,0),"0,00")</f>
        <v>3409.36</v>
      </c>
      <c r="K286" s="55">
        <f>J286-L286</f>
        <v>741.55000000000018</v>
      </c>
      <c r="L286" s="56">
        <f>IFERROR(VLOOKUP(C286,NOVEMBRO!B:H,7,0),"0,00")</f>
        <v>2667.81</v>
      </c>
      <c r="M286" s="16" t="str">
        <f>IFERROR(VLOOKUP(C286,FÉRIAS!C:D,2,0),"")</f>
        <v/>
      </c>
      <c r="N286" s="13" t="str">
        <f>IFERROR(VLOOKUP(C286,AFASTADOS!B:C,2,0),"")</f>
        <v/>
      </c>
    </row>
    <row r="287" spans="2:14" s="13" customFormat="1">
      <c r="B287" s="12">
        <f t="shared" si="6"/>
        <v>279</v>
      </c>
      <c r="C287" s="17">
        <v>2712</v>
      </c>
      <c r="D287" s="18" t="str">
        <f>IFERROR(VLOOKUP(C287,SRA!B:C,2,0),"")</f>
        <v>AUGUSTO CESAR N  A  DA SILVA</v>
      </c>
      <c r="E287" s="12" t="str">
        <f>IFERROR(VLOOKUP(C287,SRA!B:T,8,0),"")</f>
        <v>CLT</v>
      </c>
      <c r="F287" s="12" t="s">
        <v>434</v>
      </c>
      <c r="G287" s="12" t="str">
        <f>IFERROR(VLOOKUP(C287,SRA!B:T,5,0),"")</f>
        <v>TEC. EM ADM. E FIN.</v>
      </c>
      <c r="H287" s="55">
        <f>IFERROR(VLOOKUP(C287,SRA!B:T,18,0),"")</f>
        <v>2260.61</v>
      </c>
      <c r="I287" s="55">
        <f>IFERROR(VLOOKUP(C287,SRA!B:T,19,0),"")</f>
        <v>822.38</v>
      </c>
      <c r="J287" s="56">
        <f>IFERROR(VLOOKUP(C287,NOVEMBRO!B:F,3,0),"0,00")</f>
        <v>4318.01</v>
      </c>
      <c r="K287" s="55">
        <f>J287-L287</f>
        <v>1214.4100000000003</v>
      </c>
      <c r="L287" s="56">
        <f>IFERROR(VLOOKUP(C287,NOVEMBRO!B:H,7,0),"0,00")</f>
        <v>3103.6</v>
      </c>
      <c r="M287" s="16" t="str">
        <f>IFERROR(VLOOKUP(C287,FÉRIAS!C:D,2,0),"")</f>
        <v/>
      </c>
      <c r="N287" s="13" t="str">
        <f>IFERROR(VLOOKUP(C287,AFASTADOS!B:C,2,0),"")</f>
        <v/>
      </c>
    </row>
    <row r="288" spans="2:14" s="13" customFormat="1">
      <c r="B288" s="12">
        <f t="shared" si="6"/>
        <v>280</v>
      </c>
      <c r="C288" s="17">
        <v>2717</v>
      </c>
      <c r="D288" s="18" t="str">
        <f>IFERROR(VLOOKUP(C288,SRA!B:C,2,0),"")</f>
        <v>MARCIA ANDREA F SECUNDINO</v>
      </c>
      <c r="E288" s="12" t="str">
        <f>IFERROR(VLOOKUP(C288,SRA!B:T,8,0),"")</f>
        <v>CLT</v>
      </c>
      <c r="F288" s="12" t="s">
        <v>434</v>
      </c>
      <c r="G288" s="12" t="str">
        <f>IFERROR(VLOOKUP(C288,SRA!B:T,5,0),"")</f>
        <v>ANA ASS FARMACEUTICA</v>
      </c>
      <c r="H288" s="55">
        <f>IFERROR(VLOOKUP(C288,SRA!B:T,18,0),"")</f>
        <v>5534.43</v>
      </c>
      <c r="I288" s="55">
        <f>IFERROR(VLOOKUP(C288,SRA!B:T,19,0),"")</f>
        <v>2312.9499999999998</v>
      </c>
      <c r="J288" s="56">
        <f>IFERROR(VLOOKUP(C288,NOVEMBRO!B:F,3,0),"0,00")</f>
        <v>8588.82</v>
      </c>
      <c r="K288" s="55">
        <f>J288-L288</f>
        <v>2228.4399999999996</v>
      </c>
      <c r="L288" s="56">
        <f>IFERROR(VLOOKUP(C288,NOVEMBRO!B:H,7,0),"0,00")</f>
        <v>6360.38</v>
      </c>
      <c r="M288" s="16" t="str">
        <f>IFERROR(VLOOKUP(C288,FÉRIAS!C:D,2,0),"")</f>
        <v/>
      </c>
      <c r="N288" s="13" t="str">
        <f>IFERROR(VLOOKUP(C288,AFASTADOS!B:C,2,0),"")</f>
        <v/>
      </c>
    </row>
    <row r="289" spans="2:14" s="13" customFormat="1">
      <c r="B289" s="12">
        <f t="shared" si="6"/>
        <v>281</v>
      </c>
      <c r="C289" s="17">
        <v>2718</v>
      </c>
      <c r="D289" s="18" t="str">
        <f>IFERROR(VLOOKUP(C289,SRA!B:C,2,0),"")</f>
        <v>PAULA SHEMILLY GALDINO SANTIAG</v>
      </c>
      <c r="E289" s="12" t="str">
        <f>IFERROR(VLOOKUP(C289,SRA!B:T,8,0),"")</f>
        <v>CLT</v>
      </c>
      <c r="F289" s="12" t="s">
        <v>446</v>
      </c>
      <c r="G289" s="12" t="str">
        <f>IFERROR(VLOOKUP(C289,SRA!B:T,5,0),"")</f>
        <v>TEC. EM ADM. E FIN.</v>
      </c>
      <c r="H289" s="55">
        <f>IFERROR(VLOOKUP(C289,SRA!B:T,18,0),"")</f>
        <v>2152.9499999999998</v>
      </c>
      <c r="I289" s="55">
        <f>IFERROR(VLOOKUP(C289,SRA!B:T,19,0),"")</f>
        <v>822.38</v>
      </c>
      <c r="J289" s="56">
        <f>IFERROR(VLOOKUP(C289,NOVEMBRO!B:F,3,0),"0,00")</f>
        <v>4064.63</v>
      </c>
      <c r="K289" s="55">
        <f>J289-L289</f>
        <v>1978.8899999999999</v>
      </c>
      <c r="L289" s="56">
        <f>IFERROR(VLOOKUP(C289,NOVEMBRO!B:H,7,0),"0,00")</f>
        <v>2085.7400000000002</v>
      </c>
      <c r="M289" s="16" t="str">
        <f>IFERROR(VLOOKUP(C289,FÉRIAS!C:D,2,0),"")</f>
        <v>PAULA SHEMILLY GALDINO SANTIAG</v>
      </c>
      <c r="N289" s="13" t="str">
        <f>IFERROR(VLOOKUP(C289,AFASTADOS!B:C,2,0),"")</f>
        <v/>
      </c>
    </row>
    <row r="290" spans="2:14" s="13" customFormat="1">
      <c r="B290" s="12">
        <f t="shared" si="6"/>
        <v>282</v>
      </c>
      <c r="C290" s="17">
        <v>2719</v>
      </c>
      <c r="D290" s="18" t="str">
        <f>IFERROR(VLOOKUP(C290,SRA!B:C,2,0),"")</f>
        <v>DANIELLE MEDEIROS PONTES</v>
      </c>
      <c r="E290" s="12" t="str">
        <f>IFERROR(VLOOKUP(C290,SRA!B:T,8,0),"")</f>
        <v>CLT</v>
      </c>
      <c r="F290" s="12" t="s">
        <v>434</v>
      </c>
      <c r="G290" s="12" t="str">
        <f>IFERROR(VLOOKUP(C290,SRA!B:T,5,0),"")</f>
        <v>TEC. EM ADM. E FIN.</v>
      </c>
      <c r="H290" s="55">
        <f>IFERROR(VLOOKUP(C290,SRA!B:T,18,0),"")</f>
        <v>2260.61</v>
      </c>
      <c r="I290" s="55">
        <f>IFERROR(VLOOKUP(C290,SRA!B:T,19,0),"")</f>
        <v>0</v>
      </c>
      <c r="J290" s="56">
        <f>IFERROR(VLOOKUP(C290,NOVEMBRO!B:F,3,0),"0,00")</f>
        <v>2959.68</v>
      </c>
      <c r="K290" s="55">
        <f>J290-L290</f>
        <v>1268.1099999999999</v>
      </c>
      <c r="L290" s="56">
        <f>IFERROR(VLOOKUP(C290,NOVEMBRO!B:H,7,0),"0,00")</f>
        <v>1691.57</v>
      </c>
      <c r="M290" s="16" t="str">
        <f>IFERROR(VLOOKUP(C290,FÉRIAS!C:D,2,0),"")</f>
        <v/>
      </c>
      <c r="N290" s="13" t="str">
        <f>IFERROR(VLOOKUP(C290,AFASTADOS!B:C,2,0),"")</f>
        <v/>
      </c>
    </row>
    <row r="291" spans="2:14" s="13" customFormat="1">
      <c r="B291" s="12">
        <f t="shared" si="6"/>
        <v>283</v>
      </c>
      <c r="C291" s="17">
        <v>2720</v>
      </c>
      <c r="D291" s="18" t="str">
        <f>IFERROR(VLOOKUP(C291,SRA!B:C,2,0),"")</f>
        <v>JONATAS BERNARDINO R  DA SILVA</v>
      </c>
      <c r="E291" s="12" t="str">
        <f>IFERROR(VLOOKUP(C291,SRA!B:T,8,0),"")</f>
        <v>CLT</v>
      </c>
      <c r="F291" s="12" t="s">
        <v>434</v>
      </c>
      <c r="G291" s="12" t="str">
        <f>IFERROR(VLOOKUP(C291,SRA!B:T,5,0),"")</f>
        <v>TEC.ADM.FINANCAS I</v>
      </c>
      <c r="H291" s="55">
        <f>IFERROR(VLOOKUP(C291,SRA!B:T,18,0),"")</f>
        <v>2152.9699999999998</v>
      </c>
      <c r="I291" s="55">
        <f>IFERROR(VLOOKUP(C291,SRA!B:T,19,0),"")</f>
        <v>0</v>
      </c>
      <c r="J291" s="56">
        <f>IFERROR(VLOOKUP(C291,NOVEMBRO!B:F,3,0),"0,00")</f>
        <v>2431.1</v>
      </c>
      <c r="K291" s="55">
        <f>J291-L291</f>
        <v>526.5</v>
      </c>
      <c r="L291" s="56">
        <f>IFERROR(VLOOKUP(C291,NOVEMBRO!B:H,7,0),"0,00")</f>
        <v>1904.6</v>
      </c>
      <c r="M291" s="16" t="str">
        <f>IFERROR(VLOOKUP(C291,FÉRIAS!C:D,2,0),"")</f>
        <v/>
      </c>
      <c r="N291" s="13" t="str">
        <f>IFERROR(VLOOKUP(C291,AFASTADOS!B:C,2,0),"")</f>
        <v/>
      </c>
    </row>
    <row r="292" spans="2:14" s="13" customFormat="1">
      <c r="B292" s="12">
        <f t="shared" si="6"/>
        <v>284</v>
      </c>
      <c r="C292" s="17">
        <v>2721</v>
      </c>
      <c r="D292" s="18" t="str">
        <f>IFERROR(VLOOKUP(C292,SRA!B:C,2,0),"")</f>
        <v>CLECIO JOSE DA SILVA</v>
      </c>
      <c r="E292" s="12" t="str">
        <f>IFERROR(VLOOKUP(C292,SRA!B:T,8,0),"")</f>
        <v>CLT</v>
      </c>
      <c r="F292" s="12" t="s">
        <v>434</v>
      </c>
      <c r="G292" s="12" t="str">
        <f>IFERROR(VLOOKUP(C292,SRA!B:T,5,0),"")</f>
        <v>TEC. EM ADM. E FIN.</v>
      </c>
      <c r="H292" s="55">
        <f>IFERROR(VLOOKUP(C292,SRA!B:T,18,0),"")</f>
        <v>2152.9499999999998</v>
      </c>
      <c r="I292" s="55">
        <f>IFERROR(VLOOKUP(C292,SRA!B:T,19,0),"")</f>
        <v>233.32</v>
      </c>
      <c r="J292" s="56">
        <f>IFERROR(VLOOKUP(C292,NOVEMBRO!B:F,3,0),"0,00")</f>
        <v>2694.55</v>
      </c>
      <c r="K292" s="55">
        <f>J292-L292</f>
        <v>692.87000000000035</v>
      </c>
      <c r="L292" s="56">
        <f>IFERROR(VLOOKUP(C292,NOVEMBRO!B:H,7,0),"0,00")</f>
        <v>2001.6799999999998</v>
      </c>
      <c r="M292" s="16" t="str">
        <f>IFERROR(VLOOKUP(C292,FÉRIAS!C:D,2,0),"")</f>
        <v/>
      </c>
      <c r="N292" s="13" t="str">
        <f>IFERROR(VLOOKUP(C292,AFASTADOS!B:C,2,0),"")</f>
        <v/>
      </c>
    </row>
    <row r="293" spans="2:14" s="13" customFormat="1">
      <c r="B293" s="12">
        <f t="shared" si="6"/>
        <v>285</v>
      </c>
      <c r="C293" s="17">
        <v>2726</v>
      </c>
      <c r="D293" s="18" t="str">
        <f>IFERROR(VLOOKUP(C293,SRA!B:C,2,0),"")</f>
        <v>MARIA GILVANEIDE SANTOS LIMA</v>
      </c>
      <c r="E293" s="12" t="str">
        <f>IFERROR(VLOOKUP(C293,SRA!B:T,8,0),"")</f>
        <v>CLT</v>
      </c>
      <c r="F293" s="12" t="s">
        <v>434</v>
      </c>
      <c r="G293" s="12" t="str">
        <f>IFERROR(VLOOKUP(C293,SRA!B:T,5,0),"")</f>
        <v>TEC. EM ADM. E FIN.</v>
      </c>
      <c r="H293" s="55">
        <f>IFERROR(VLOOKUP(C293,SRA!B:T,18,0),"")</f>
        <v>2260.61</v>
      </c>
      <c r="I293" s="55">
        <f>IFERROR(VLOOKUP(C293,SRA!B:T,19,0),"")</f>
        <v>2312.9499999999998</v>
      </c>
      <c r="J293" s="56">
        <f>IFERROR(VLOOKUP(C293,NOVEMBRO!B:F,3,0),"0,00")</f>
        <v>4870.9799999999996</v>
      </c>
      <c r="K293" s="55">
        <f>J293-L293</f>
        <v>1816.9499999999998</v>
      </c>
      <c r="L293" s="56">
        <f>IFERROR(VLOOKUP(C293,NOVEMBRO!B:H,7,0),"0,00")</f>
        <v>3054.0299999999997</v>
      </c>
      <c r="M293" s="16" t="str">
        <f>IFERROR(VLOOKUP(C293,FÉRIAS!C:D,2,0),"")</f>
        <v/>
      </c>
      <c r="N293" s="13" t="str">
        <f>IFERROR(VLOOKUP(C293,AFASTADOS!B:C,2,0),"")</f>
        <v/>
      </c>
    </row>
    <row r="294" spans="2:14" s="13" customFormat="1">
      <c r="B294" s="12">
        <f t="shared" si="6"/>
        <v>286</v>
      </c>
      <c r="C294" s="17">
        <v>2732</v>
      </c>
      <c r="D294" s="18" t="str">
        <f>IFERROR(VLOOKUP(C294,SRA!B:C,2,0),"")</f>
        <v>LILIANE DA SILVA SALVADOR</v>
      </c>
      <c r="E294" s="12" t="str">
        <f>IFERROR(VLOOKUP(C294,SRA!B:T,8,0),"")</f>
        <v>CLT</v>
      </c>
      <c r="F294" s="12" t="s">
        <v>434</v>
      </c>
      <c r="G294" s="12" t="str">
        <f>IFERROR(VLOOKUP(C294,SRA!B:T,5,0),"")</f>
        <v>TEC. EM ADM. E FIN.</v>
      </c>
      <c r="H294" s="55">
        <f>IFERROR(VLOOKUP(C294,SRA!B:T,18,0),"")</f>
        <v>2152.9499999999998</v>
      </c>
      <c r="I294" s="55">
        <f>IFERROR(VLOOKUP(C294,SRA!B:T,19,0),"")</f>
        <v>0</v>
      </c>
      <c r="J294" s="56">
        <f>IFERROR(VLOOKUP(C294,NOVEMBRO!B:F,3,0),"0,00")</f>
        <v>2431.08</v>
      </c>
      <c r="K294" s="55">
        <f>J294-L294</f>
        <v>376.92000000000007</v>
      </c>
      <c r="L294" s="56">
        <f>IFERROR(VLOOKUP(C294,NOVEMBRO!B:H,7,0),"0,00")</f>
        <v>2054.16</v>
      </c>
      <c r="M294" s="16" t="str">
        <f>IFERROR(VLOOKUP(C294,FÉRIAS!C:D,2,0),"")</f>
        <v/>
      </c>
      <c r="N294" s="13" t="str">
        <f>IFERROR(VLOOKUP(C294,AFASTADOS!B:C,2,0),"")</f>
        <v/>
      </c>
    </row>
    <row r="295" spans="2:14" s="13" customFormat="1">
      <c r="B295" s="12">
        <f t="shared" si="6"/>
        <v>287</v>
      </c>
      <c r="C295" s="17">
        <v>2736</v>
      </c>
      <c r="D295" s="18" t="str">
        <f>IFERROR(VLOOKUP(C295,SRA!B:C,2,0),"")</f>
        <v>LUCENILDO JOSE DA SILVA</v>
      </c>
      <c r="E295" s="12" t="str">
        <f>IFERROR(VLOOKUP(C295,SRA!B:T,8,0),"")</f>
        <v>CLT</v>
      </c>
      <c r="F295" s="12" t="s">
        <v>434</v>
      </c>
      <c r="G295" s="12" t="str">
        <f>IFERROR(VLOOKUP(C295,SRA!B:T,5,0),"")</f>
        <v>TEC. EM ADM. E FIN.</v>
      </c>
      <c r="H295" s="55">
        <f>IFERROR(VLOOKUP(C295,SRA!B:T,18,0),"")</f>
        <v>2152.9499999999998</v>
      </c>
      <c r="I295" s="55">
        <f>IFERROR(VLOOKUP(C295,SRA!B:T,19,0),"")</f>
        <v>233.32</v>
      </c>
      <c r="J295" s="56">
        <f>IFERROR(VLOOKUP(C295,NOVEMBRO!B:F,3,0),"0,00")</f>
        <v>2694.55</v>
      </c>
      <c r="K295" s="55">
        <f>J295-L295</f>
        <v>547.88000000000011</v>
      </c>
      <c r="L295" s="56">
        <f>IFERROR(VLOOKUP(C295,NOVEMBRO!B:H,7,0),"0,00")</f>
        <v>2146.67</v>
      </c>
      <c r="M295" s="16" t="str">
        <f>IFERROR(VLOOKUP(C295,FÉRIAS!C:D,2,0),"")</f>
        <v/>
      </c>
      <c r="N295" s="13" t="str">
        <f>IFERROR(VLOOKUP(C295,AFASTADOS!B:C,2,0),"")</f>
        <v/>
      </c>
    </row>
    <row r="296" spans="2:14" s="13" customFormat="1">
      <c r="B296" s="12">
        <f t="shared" si="6"/>
        <v>288</v>
      </c>
      <c r="C296" s="17">
        <v>2748</v>
      </c>
      <c r="D296" s="18" t="str">
        <f>IFERROR(VLOOKUP(C296,SRA!B:C,2,0),"")</f>
        <v>LEONINO CLEMENTE DA SILVA</v>
      </c>
      <c r="E296" s="12" t="str">
        <f>IFERROR(VLOOKUP(C296,SRA!B:T,8,0),"")</f>
        <v>CLT</v>
      </c>
      <c r="F296" s="12" t="s">
        <v>434</v>
      </c>
      <c r="G296" s="12" t="str">
        <f>IFERROR(VLOOKUP(C296,SRA!B:T,5,0),"")</f>
        <v>OP. DE PROD. IND.</v>
      </c>
      <c r="H296" s="55">
        <f>IFERROR(VLOOKUP(C296,SRA!B:T,18,0),"")</f>
        <v>1613.3</v>
      </c>
      <c r="I296" s="55">
        <f>IFERROR(VLOOKUP(C296,SRA!B:T,19,0),"")</f>
        <v>0</v>
      </c>
      <c r="J296" s="56">
        <f>IFERROR(VLOOKUP(C296,NOVEMBRO!B:F,3,0),"0,00")</f>
        <v>1826.84</v>
      </c>
      <c r="K296" s="55">
        <f>J296-L296</f>
        <v>516.70999999999981</v>
      </c>
      <c r="L296" s="56">
        <f>IFERROR(VLOOKUP(C296,NOVEMBRO!B:H,7,0),"0,00")</f>
        <v>1310.1300000000001</v>
      </c>
      <c r="M296" s="16" t="str">
        <f>IFERROR(VLOOKUP(C296,FÉRIAS!C:D,2,0),"")</f>
        <v/>
      </c>
      <c r="N296" s="13" t="str">
        <f>IFERROR(VLOOKUP(C296,AFASTADOS!B:C,2,0),"")</f>
        <v/>
      </c>
    </row>
    <row r="297" spans="2:14" s="13" customFormat="1">
      <c r="B297" s="12">
        <f t="shared" si="6"/>
        <v>289</v>
      </c>
      <c r="C297" s="17">
        <v>2751</v>
      </c>
      <c r="D297" s="18" t="str">
        <f>IFERROR(VLOOKUP(C297,SRA!B:C,2,0),"")</f>
        <v>DENNYS RYAN GUILHERME PEREIRA</v>
      </c>
      <c r="E297" s="12" t="str">
        <f>IFERROR(VLOOKUP(C297,SRA!B:T,8,0),"")</f>
        <v>CLT</v>
      </c>
      <c r="F297" s="12" t="s">
        <v>434</v>
      </c>
      <c r="G297" s="12" t="str">
        <f>IFERROR(VLOOKUP(C297,SRA!B:T,5,0),"")</f>
        <v>OP. DE PROD. IND.</v>
      </c>
      <c r="H297" s="55">
        <f>IFERROR(VLOOKUP(C297,SRA!B:T,18,0),"")</f>
        <v>1961.03</v>
      </c>
      <c r="I297" s="55">
        <f>IFERROR(VLOOKUP(C297,SRA!B:T,19,0),"")</f>
        <v>0</v>
      </c>
      <c r="J297" s="56">
        <f>IFERROR(VLOOKUP(C297,NOVEMBRO!B:F,3,0),"0,00")</f>
        <v>2222.67</v>
      </c>
      <c r="K297" s="55">
        <f>J297-L297</f>
        <v>962.92000000000007</v>
      </c>
      <c r="L297" s="56">
        <f>IFERROR(VLOOKUP(C297,NOVEMBRO!B:H,7,0),"0,00")</f>
        <v>1259.75</v>
      </c>
      <c r="M297" s="16" t="str">
        <f>IFERROR(VLOOKUP(C297,FÉRIAS!C:D,2,0),"")</f>
        <v/>
      </c>
      <c r="N297" s="13" t="str">
        <f>IFERROR(VLOOKUP(C297,AFASTADOS!B:C,2,0),"")</f>
        <v/>
      </c>
    </row>
    <row r="298" spans="2:14" s="13" customFormat="1">
      <c r="B298" s="12">
        <f t="shared" si="6"/>
        <v>290</v>
      </c>
      <c r="C298" s="12">
        <v>2754</v>
      </c>
      <c r="D298" s="18" t="str">
        <f>IFERROR(VLOOKUP(C298,SRA!B:C,2,0),"")</f>
        <v>ROSANGELA BARROS CANTALICE</v>
      </c>
      <c r="E298" s="12" t="str">
        <f>IFERROR(VLOOKUP(C298,SRA!B:T,8,0),"")</f>
        <v>CLT</v>
      </c>
      <c r="F298" s="12" t="s">
        <v>456</v>
      </c>
      <c r="G298" s="12" t="str">
        <f>IFERROR(VLOOKUP(C298,SRA!B:T,5,0),"")</f>
        <v>OP. DE PROD. IND.</v>
      </c>
      <c r="H298" s="55">
        <f>IFERROR(VLOOKUP(C298,SRA!B:T,18,0),"")</f>
        <v>1463.31</v>
      </c>
      <c r="I298" s="55">
        <f>IFERROR(VLOOKUP(C298,SRA!B:T,19,0),"")</f>
        <v>0</v>
      </c>
      <c r="J298" s="56" t="str">
        <f>IFERROR(VLOOKUP(C298,NOVEMBRO!B:F,3,0),"0,00")</f>
        <v>0,00</v>
      </c>
      <c r="K298" s="55">
        <f>J298-L298</f>
        <v>0</v>
      </c>
      <c r="L298" s="56" t="str">
        <f>IFERROR(VLOOKUP(C298,NOVEMBRO!B:H,7,0),"0,00")</f>
        <v>0,00</v>
      </c>
      <c r="M298" s="16" t="str">
        <f>IFERROR(VLOOKUP(C298,FÉRIAS!C:D,2,0),"")</f>
        <v/>
      </c>
      <c r="N298" s="13" t="str">
        <f>IFERROR(VLOOKUP(C298,AFASTADOS!B:C,2,0),"")</f>
        <v>ROSANGELA BARROS CANTALICE</v>
      </c>
    </row>
    <row r="299" spans="2:14" s="13" customFormat="1">
      <c r="B299" s="12">
        <f t="shared" si="6"/>
        <v>291</v>
      </c>
      <c r="C299" s="17">
        <v>2757</v>
      </c>
      <c r="D299" s="18" t="str">
        <f>IFERROR(VLOOKUP(C299,SRA!B:C,2,0),"")</f>
        <v>CLAUDIA REGINA NEVES DE MELO</v>
      </c>
      <c r="E299" s="12" t="str">
        <f>IFERROR(VLOOKUP(C299,SRA!B:T,8,0),"")</f>
        <v>CLT</v>
      </c>
      <c r="F299" s="12" t="s">
        <v>434</v>
      </c>
      <c r="G299" s="12" t="str">
        <f>IFERROR(VLOOKUP(C299,SRA!B:T,5,0),"")</f>
        <v>OP. DE PROD. IND.</v>
      </c>
      <c r="H299" s="55">
        <f>IFERROR(VLOOKUP(C299,SRA!B:T,18,0),"")</f>
        <v>1778.68</v>
      </c>
      <c r="I299" s="55">
        <f>IFERROR(VLOOKUP(C299,SRA!B:T,19,0),"")</f>
        <v>0</v>
      </c>
      <c r="J299" s="56">
        <f>IFERROR(VLOOKUP(C299,NOVEMBRO!B:F,3,0),"0,00")</f>
        <v>2811.13</v>
      </c>
      <c r="K299" s="55">
        <f>J299-L299</f>
        <v>2232.42</v>
      </c>
      <c r="L299" s="56">
        <f>IFERROR(VLOOKUP(C299,NOVEMBRO!B:H,7,0),"0,00")</f>
        <v>578.71</v>
      </c>
      <c r="M299" s="16" t="str">
        <f>IFERROR(VLOOKUP(C299,FÉRIAS!C:D,2,0),"")</f>
        <v/>
      </c>
      <c r="N299" s="13" t="str">
        <f>IFERROR(VLOOKUP(C299,AFASTADOS!B:C,2,0),"")</f>
        <v/>
      </c>
    </row>
    <row r="300" spans="2:14" s="13" customFormat="1">
      <c r="B300" s="12">
        <f t="shared" si="6"/>
        <v>292</v>
      </c>
      <c r="C300" s="17">
        <v>2766</v>
      </c>
      <c r="D300" s="18" t="str">
        <f>IFERROR(VLOOKUP(C300,SRA!B:C,2,0),"")</f>
        <v>EMANOEL VIEIRA LAURIA</v>
      </c>
      <c r="E300" s="12" t="str">
        <f>IFERROR(VLOOKUP(C300,SRA!B:T,8,0),"")</f>
        <v>CLT</v>
      </c>
      <c r="F300" s="12" t="s">
        <v>434</v>
      </c>
      <c r="G300" s="12" t="str">
        <f>IFERROR(VLOOKUP(C300,SRA!B:T,5,0),"")</f>
        <v>TEC.EM QUALIDADE IND</v>
      </c>
      <c r="H300" s="55">
        <f>IFERROR(VLOOKUP(C300,SRA!B:T,18,0),"")</f>
        <v>2050.41</v>
      </c>
      <c r="I300" s="55">
        <f>IFERROR(VLOOKUP(C300,SRA!B:T,19,0),"")</f>
        <v>0</v>
      </c>
      <c r="J300" s="56">
        <f>IFERROR(VLOOKUP(C300,NOVEMBRO!B:F,3,0),"0,00")</f>
        <v>2326.27</v>
      </c>
      <c r="K300" s="55">
        <f>J300-L300</f>
        <v>1065.99</v>
      </c>
      <c r="L300" s="56">
        <f>IFERROR(VLOOKUP(C300,NOVEMBRO!B:H,7,0),"0,00")</f>
        <v>1260.28</v>
      </c>
      <c r="M300" s="16" t="str">
        <f>IFERROR(VLOOKUP(C300,FÉRIAS!C:D,2,0),"")</f>
        <v/>
      </c>
      <c r="N300" s="13" t="str">
        <f>IFERROR(VLOOKUP(C300,AFASTADOS!B:C,2,0),"")</f>
        <v/>
      </c>
    </row>
    <row r="301" spans="2:14" s="13" customFormat="1">
      <c r="B301" s="12">
        <f t="shared" si="6"/>
        <v>293</v>
      </c>
      <c r="C301" s="17">
        <v>2768</v>
      </c>
      <c r="D301" s="18" t="str">
        <f>IFERROR(VLOOKUP(C301,SRA!B:C,2,0),"")</f>
        <v>IZABEL LUIZA SOARES DE SOUZA</v>
      </c>
      <c r="E301" s="12" t="str">
        <f>IFERROR(VLOOKUP(C301,SRA!B:T,8,0),"")</f>
        <v>CLT</v>
      </c>
      <c r="F301" s="12" t="s">
        <v>434</v>
      </c>
      <c r="G301" s="12" t="str">
        <f>IFERROR(VLOOKUP(C301,SRA!B:T,5,0),"")</f>
        <v>OP. DE PROD. IND.</v>
      </c>
      <c r="H301" s="55">
        <f>IFERROR(VLOOKUP(C301,SRA!B:T,18,0),"")</f>
        <v>1778.68</v>
      </c>
      <c r="I301" s="55">
        <f>IFERROR(VLOOKUP(C301,SRA!B:T,19,0),"")</f>
        <v>0</v>
      </c>
      <c r="J301" s="56">
        <f>IFERROR(VLOOKUP(C301,NOVEMBRO!B:F,3,0),"0,00")</f>
        <v>2070.4899999999998</v>
      </c>
      <c r="K301" s="55">
        <f>J301-L301</f>
        <v>502.26999999999975</v>
      </c>
      <c r="L301" s="56">
        <f>IFERROR(VLOOKUP(C301,NOVEMBRO!B:H,7,0),"0,00")</f>
        <v>1568.22</v>
      </c>
      <c r="M301" s="16" t="str">
        <f>IFERROR(VLOOKUP(C301,FÉRIAS!C:D,2,0),"")</f>
        <v/>
      </c>
      <c r="N301" s="13" t="str">
        <f>IFERROR(VLOOKUP(C301,AFASTADOS!B:C,2,0),"")</f>
        <v/>
      </c>
    </row>
    <row r="302" spans="2:14" s="13" customFormat="1">
      <c r="B302" s="12">
        <f t="shared" si="6"/>
        <v>294</v>
      </c>
      <c r="C302" s="17">
        <v>2770</v>
      </c>
      <c r="D302" s="18" t="str">
        <f>IFERROR(VLOOKUP(C302,SRA!B:C,2,0),"")</f>
        <v>JOSE PIMENTEL SILVA</v>
      </c>
      <c r="E302" s="12" t="str">
        <f>IFERROR(VLOOKUP(C302,SRA!B:T,8,0),"")</f>
        <v>CLT</v>
      </c>
      <c r="F302" s="12" t="s">
        <v>434</v>
      </c>
      <c r="G302" s="12" t="str">
        <f>IFERROR(VLOOKUP(C302,SRA!B:T,5,0),"")</f>
        <v>OP. DE PROD. IND.</v>
      </c>
      <c r="H302" s="55">
        <f>IFERROR(VLOOKUP(C302,SRA!B:T,18,0),"")</f>
        <v>1613.34</v>
      </c>
      <c r="I302" s="55">
        <f>IFERROR(VLOOKUP(C302,SRA!B:T,19,0),"")</f>
        <v>0</v>
      </c>
      <c r="J302" s="56">
        <f>IFERROR(VLOOKUP(C302,NOVEMBRO!B:F,3,0),"0,00")</f>
        <v>1835.23</v>
      </c>
      <c r="K302" s="55">
        <f>J302-L302</f>
        <v>607.8900000000001</v>
      </c>
      <c r="L302" s="56">
        <f>IFERROR(VLOOKUP(C302,NOVEMBRO!B:H,7,0),"0,00")</f>
        <v>1227.3399999999999</v>
      </c>
      <c r="M302" s="16" t="str">
        <f>IFERROR(VLOOKUP(C302,FÉRIAS!C:D,2,0),"")</f>
        <v/>
      </c>
      <c r="N302" s="13" t="str">
        <f>IFERROR(VLOOKUP(C302,AFASTADOS!B:C,2,0),"")</f>
        <v/>
      </c>
    </row>
    <row r="303" spans="2:14" s="13" customFormat="1">
      <c r="B303" s="12">
        <f t="shared" si="6"/>
        <v>295</v>
      </c>
      <c r="C303" s="17">
        <v>2772</v>
      </c>
      <c r="D303" s="18" t="str">
        <f>IFERROR(VLOOKUP(C303,SRA!B:C,2,0),"")</f>
        <v>CARMEM ALUISIA LEITE DE ANDRAD</v>
      </c>
      <c r="E303" s="12" t="str">
        <f>IFERROR(VLOOKUP(C303,SRA!B:T,8,0),"")</f>
        <v>CLT</v>
      </c>
      <c r="F303" s="12" t="s">
        <v>434</v>
      </c>
      <c r="G303" s="12" t="str">
        <f>IFERROR(VLOOKUP(C303,SRA!B:T,5,0),"")</f>
        <v>TEC. EM ADM. E FIN.</v>
      </c>
      <c r="H303" s="55">
        <f>IFERROR(VLOOKUP(C303,SRA!B:T,18,0),"")</f>
        <v>2152.9499999999998</v>
      </c>
      <c r="I303" s="55">
        <f>IFERROR(VLOOKUP(C303,SRA!B:T,19,0),"")</f>
        <v>0</v>
      </c>
      <c r="J303" s="56">
        <f>IFERROR(VLOOKUP(C303,NOVEMBRO!B:F,3,0),"0,00")</f>
        <v>2462.0100000000002</v>
      </c>
      <c r="K303" s="55">
        <f>J303-L303</f>
        <v>314.45000000000027</v>
      </c>
      <c r="L303" s="56">
        <f>IFERROR(VLOOKUP(C303,NOVEMBRO!B:H,7,0),"0,00")</f>
        <v>2147.56</v>
      </c>
      <c r="M303" s="16" t="str">
        <f>IFERROR(VLOOKUP(C303,FÉRIAS!C:D,2,0),"")</f>
        <v/>
      </c>
      <c r="N303" s="13" t="str">
        <f>IFERROR(VLOOKUP(C303,AFASTADOS!B:C,2,0),"")</f>
        <v/>
      </c>
    </row>
    <row r="304" spans="2:14" s="13" customFormat="1">
      <c r="B304" s="12">
        <f t="shared" si="6"/>
        <v>296</v>
      </c>
      <c r="C304" s="17">
        <v>2773</v>
      </c>
      <c r="D304" s="18" t="str">
        <f>IFERROR(VLOOKUP(C304,SRA!B:C,2,0),"")</f>
        <v>WALDNER NERTAM F  DE ALENCAR</v>
      </c>
      <c r="E304" s="12" t="str">
        <f>IFERROR(VLOOKUP(C304,SRA!B:T,8,0),"")</f>
        <v>CLT</v>
      </c>
      <c r="F304" s="12" t="s">
        <v>434</v>
      </c>
      <c r="G304" s="12" t="str">
        <f>IFERROR(VLOOKUP(C304,SRA!B:T,5,0),"")</f>
        <v>TEC.EM QUALIDADE IND</v>
      </c>
      <c r="H304" s="55">
        <f>IFERROR(VLOOKUP(C304,SRA!B:T,18,0),"")</f>
        <v>2050.41</v>
      </c>
      <c r="I304" s="55">
        <f>IFERROR(VLOOKUP(C304,SRA!B:T,19,0),"")</f>
        <v>0</v>
      </c>
      <c r="J304" s="56">
        <f>IFERROR(VLOOKUP(C304,NOVEMBRO!B:F,3,0),"0,00")</f>
        <v>2315.2800000000002</v>
      </c>
      <c r="K304" s="55">
        <f>J304-L304</f>
        <v>372.80000000000018</v>
      </c>
      <c r="L304" s="56">
        <f>IFERROR(VLOOKUP(C304,NOVEMBRO!B:H,7,0),"0,00")</f>
        <v>1942.48</v>
      </c>
      <c r="M304" s="16" t="str">
        <f>IFERROR(VLOOKUP(C304,FÉRIAS!C:D,2,0),"")</f>
        <v/>
      </c>
      <c r="N304" s="13" t="str">
        <f>IFERROR(VLOOKUP(C304,AFASTADOS!B:C,2,0),"")</f>
        <v/>
      </c>
    </row>
    <row r="305" spans="2:14" s="13" customFormat="1">
      <c r="B305" s="12">
        <f t="shared" si="6"/>
        <v>297</v>
      </c>
      <c r="C305" s="17">
        <v>2775</v>
      </c>
      <c r="D305" s="18" t="str">
        <f>IFERROR(VLOOKUP(C305,SRA!B:C,2,0),"")</f>
        <v>MARCELA FREITAS DA C SALLES</v>
      </c>
      <c r="E305" s="12" t="str">
        <f>IFERROR(VLOOKUP(C305,SRA!B:T,8,0),"")</f>
        <v>CLT</v>
      </c>
      <c r="F305" s="12" t="s">
        <v>434</v>
      </c>
      <c r="G305" s="12" t="str">
        <f>IFERROR(VLOOKUP(C305,SRA!B:T,5,0),"")</f>
        <v>TEC. EM ADM. E FIN.</v>
      </c>
      <c r="H305" s="55">
        <f>IFERROR(VLOOKUP(C305,SRA!B:T,18,0),"")</f>
        <v>2260.61</v>
      </c>
      <c r="I305" s="55">
        <f>IFERROR(VLOOKUP(C305,SRA!B:T,19,0),"")</f>
        <v>0</v>
      </c>
      <c r="J305" s="56">
        <f>IFERROR(VLOOKUP(C305,NOVEMBRO!B:F,3,0),"0,00")</f>
        <v>2959.68</v>
      </c>
      <c r="K305" s="55">
        <f>J305-L305</f>
        <v>1753.58</v>
      </c>
      <c r="L305" s="56">
        <f>IFERROR(VLOOKUP(C305,NOVEMBRO!B:H,7,0),"0,00")</f>
        <v>1206.0999999999999</v>
      </c>
      <c r="M305" s="16" t="str">
        <f>IFERROR(VLOOKUP(C305,FÉRIAS!C:D,2,0),"")</f>
        <v/>
      </c>
      <c r="N305" s="13" t="str">
        <f>IFERROR(VLOOKUP(C305,AFASTADOS!B:C,2,0),"")</f>
        <v/>
      </c>
    </row>
    <row r="306" spans="2:14" s="13" customFormat="1">
      <c r="B306" s="12">
        <f t="shared" si="6"/>
        <v>298</v>
      </c>
      <c r="C306" s="17">
        <v>2779</v>
      </c>
      <c r="D306" s="18" t="str">
        <f>IFERROR(VLOOKUP(C306,SRA!B:C,2,0),"")</f>
        <v>THAIS REGINA BORGES LOPES</v>
      </c>
      <c r="E306" s="12" t="str">
        <f>IFERROR(VLOOKUP(C306,SRA!B:T,8,0),"")</f>
        <v>CLT</v>
      </c>
      <c r="F306" s="12" t="s">
        <v>434</v>
      </c>
      <c r="G306" s="12" t="str">
        <f>IFERROR(VLOOKUP(C306,SRA!B:T,5,0),"")</f>
        <v>OP. DE PROD. IND.</v>
      </c>
      <c r="H306" s="55">
        <f>IFERROR(VLOOKUP(C306,SRA!B:T,18,0),"")</f>
        <v>1961.03</v>
      </c>
      <c r="I306" s="55">
        <f>IFERROR(VLOOKUP(C306,SRA!B:T,19,0),"")</f>
        <v>1284.97</v>
      </c>
      <c r="J306" s="56">
        <f>IFERROR(VLOOKUP(C306,NOVEMBRO!B:F,3,0),"0,00")</f>
        <v>5617.13</v>
      </c>
      <c r="K306" s="55">
        <f>J306-L306</f>
        <v>4542.2</v>
      </c>
      <c r="L306" s="56">
        <f>IFERROR(VLOOKUP(C306,NOVEMBRO!B:H,7,0),"0,00")</f>
        <v>1074.93</v>
      </c>
      <c r="M306" s="16" t="str">
        <f>IFERROR(VLOOKUP(C306,FÉRIAS!C:D,2,0),"")</f>
        <v/>
      </c>
      <c r="N306" s="13" t="str">
        <f>IFERROR(VLOOKUP(C306,AFASTADOS!B:C,2,0),"")</f>
        <v/>
      </c>
    </row>
    <row r="307" spans="2:14" s="13" customFormat="1">
      <c r="B307" s="12">
        <f t="shared" si="6"/>
        <v>299</v>
      </c>
      <c r="C307" s="17">
        <v>2782</v>
      </c>
      <c r="D307" s="18" t="str">
        <f>IFERROR(VLOOKUP(C307,SRA!B:C,2,0),"")</f>
        <v>ELVIS ALVES DA COSTA</v>
      </c>
      <c r="E307" s="12" t="str">
        <f>IFERROR(VLOOKUP(C307,SRA!B:T,8,0),"")</f>
        <v>CLT</v>
      </c>
      <c r="F307" s="12" t="s">
        <v>434</v>
      </c>
      <c r="G307" s="12" t="str">
        <f>IFERROR(VLOOKUP(C307,SRA!B:T,5,0),"")</f>
        <v>OP. DE PROD. IND.(C)</v>
      </c>
      <c r="H307" s="55">
        <f>IFERROR(VLOOKUP(C307,SRA!B:T,18,0),"")</f>
        <v>1778.72</v>
      </c>
      <c r="I307" s="55">
        <f>IFERROR(VLOOKUP(C307,SRA!B:T,19,0),"")</f>
        <v>0</v>
      </c>
      <c r="J307" s="56">
        <f>IFERROR(VLOOKUP(C307,NOVEMBRO!B:F,3,0),"0,00")</f>
        <v>2018.52</v>
      </c>
      <c r="K307" s="55">
        <f>J307-L307</f>
        <v>186.47000000000003</v>
      </c>
      <c r="L307" s="56">
        <f>IFERROR(VLOOKUP(C307,NOVEMBRO!B:H,7,0),"0,00")</f>
        <v>1832.05</v>
      </c>
      <c r="M307" s="16" t="str">
        <f>IFERROR(VLOOKUP(C307,FÉRIAS!C:D,2,0),"")</f>
        <v/>
      </c>
      <c r="N307" s="13" t="str">
        <f>IFERROR(VLOOKUP(C307,AFASTADOS!B:C,2,0),"")</f>
        <v/>
      </c>
    </row>
    <row r="308" spans="2:14" s="13" customFormat="1">
      <c r="B308" s="12">
        <f t="shared" si="6"/>
        <v>300</v>
      </c>
      <c r="C308" s="17">
        <v>2784</v>
      </c>
      <c r="D308" s="18" t="str">
        <f>IFERROR(VLOOKUP(C308,SRA!B:C,2,0),"")</f>
        <v>FERNANDO ALVES DO NASCIMENTO</v>
      </c>
      <c r="E308" s="12" t="str">
        <f>IFERROR(VLOOKUP(C308,SRA!B:T,8,0),"")</f>
        <v>CLT</v>
      </c>
      <c r="F308" s="12" t="s">
        <v>434</v>
      </c>
      <c r="G308" s="12" t="str">
        <f>IFERROR(VLOOKUP(C308,SRA!B:T,5,0),"")</f>
        <v>OP. DE PROD. IND.</v>
      </c>
      <c r="H308" s="55">
        <f>IFERROR(VLOOKUP(C308,SRA!B:T,18,0),"")</f>
        <v>1693.96</v>
      </c>
      <c r="I308" s="55">
        <f>IFERROR(VLOOKUP(C308,SRA!B:T,19,0),"")</f>
        <v>0</v>
      </c>
      <c r="J308" s="56">
        <f>IFERROR(VLOOKUP(C308,NOVEMBRO!B:F,3,0),"0,00")</f>
        <v>4916.9799999999996</v>
      </c>
      <c r="K308" s="55">
        <f>J308-L308</f>
        <v>4365.83</v>
      </c>
      <c r="L308" s="56">
        <f>IFERROR(VLOOKUP(C308,NOVEMBRO!B:H,7,0),"0,00")</f>
        <v>551.15</v>
      </c>
      <c r="M308" s="16" t="str">
        <f>IFERROR(VLOOKUP(C308,FÉRIAS!C:D,2,0),"")</f>
        <v/>
      </c>
      <c r="N308" s="13" t="str">
        <f>IFERROR(VLOOKUP(C308,AFASTADOS!B:C,2,0),"")</f>
        <v/>
      </c>
    </row>
    <row r="309" spans="2:14" s="13" customFormat="1">
      <c r="B309" s="12">
        <f t="shared" si="6"/>
        <v>301</v>
      </c>
      <c r="C309" s="17">
        <v>2785</v>
      </c>
      <c r="D309" s="18" t="str">
        <f>IFERROR(VLOOKUP(C309,SRA!B:C,2,0),"")</f>
        <v>JEANNE D ARC PEDROSA PESSOA</v>
      </c>
      <c r="E309" s="12" t="str">
        <f>IFERROR(VLOOKUP(C309,SRA!B:T,8,0),"")</f>
        <v>CLT</v>
      </c>
      <c r="F309" s="12" t="s">
        <v>434</v>
      </c>
      <c r="G309" s="12" t="str">
        <f>IFERROR(VLOOKUP(C309,SRA!B:T,5,0),"")</f>
        <v>OP. DE PROD. IND.</v>
      </c>
      <c r="H309" s="55">
        <f>IFERROR(VLOOKUP(C309,SRA!B:T,18,0),"")</f>
        <v>1613.31</v>
      </c>
      <c r="I309" s="55">
        <f>IFERROR(VLOOKUP(C309,SRA!B:T,19,0),"")</f>
        <v>0</v>
      </c>
      <c r="J309" s="56">
        <f>IFERROR(VLOOKUP(C309,NOVEMBRO!B:F,3,0),"0,00")</f>
        <v>5102.3</v>
      </c>
      <c r="K309" s="55">
        <f>J309-L309</f>
        <v>4577.3900000000003</v>
      </c>
      <c r="L309" s="56">
        <f>IFERROR(VLOOKUP(C309,NOVEMBRO!B:H,7,0),"0,00")</f>
        <v>524.91</v>
      </c>
      <c r="M309" s="16" t="str">
        <f>IFERROR(VLOOKUP(C309,FÉRIAS!C:D,2,0),"")</f>
        <v/>
      </c>
      <c r="N309" s="13" t="str">
        <f>IFERROR(VLOOKUP(C309,AFASTADOS!B:C,2,0),"")</f>
        <v/>
      </c>
    </row>
    <row r="310" spans="2:14" s="13" customFormat="1">
      <c r="B310" s="12">
        <f t="shared" si="6"/>
        <v>302</v>
      </c>
      <c r="C310" s="17">
        <v>2788</v>
      </c>
      <c r="D310" s="18" t="str">
        <f>IFERROR(VLOOKUP(C310,SRA!B:C,2,0),"")</f>
        <v>ROSANIA EMIDIA PEREIRA</v>
      </c>
      <c r="E310" s="12" t="str">
        <f>IFERROR(VLOOKUP(C310,SRA!B:T,8,0),"")</f>
        <v>CLT</v>
      </c>
      <c r="F310" s="12" t="s">
        <v>434</v>
      </c>
      <c r="G310" s="12" t="str">
        <f>IFERROR(VLOOKUP(C310,SRA!B:T,5,0),"")</f>
        <v>OP. DE PROD. IND.</v>
      </c>
      <c r="H310" s="55">
        <f>IFERROR(VLOOKUP(C310,SRA!B:T,18,0),"")</f>
        <v>1778.68</v>
      </c>
      <c r="I310" s="55">
        <f>IFERROR(VLOOKUP(C310,SRA!B:T,19,0),"")</f>
        <v>0</v>
      </c>
      <c r="J310" s="56">
        <f>IFERROR(VLOOKUP(C310,NOVEMBRO!B:F,3,0),"0,00")</f>
        <v>2219.12</v>
      </c>
      <c r="K310" s="55">
        <f>J310-L310</f>
        <v>418.59999999999991</v>
      </c>
      <c r="L310" s="56">
        <f>IFERROR(VLOOKUP(C310,NOVEMBRO!B:H,7,0),"0,00")</f>
        <v>1800.52</v>
      </c>
      <c r="M310" s="16" t="str">
        <f>IFERROR(VLOOKUP(C310,FÉRIAS!C:D,2,0),"")</f>
        <v/>
      </c>
      <c r="N310" s="13" t="str">
        <f>IFERROR(VLOOKUP(C310,AFASTADOS!B:C,2,0),"")</f>
        <v/>
      </c>
    </row>
    <row r="311" spans="2:14" s="13" customFormat="1">
      <c r="B311" s="12">
        <f t="shared" si="6"/>
        <v>303</v>
      </c>
      <c r="C311" s="17">
        <v>2790</v>
      </c>
      <c r="D311" s="18" t="str">
        <f>IFERROR(VLOOKUP(C311,SRA!B:C,2,0),"")</f>
        <v>ROSANA DE FATIMA UCHOA  AREDE</v>
      </c>
      <c r="E311" s="12" t="str">
        <f>IFERROR(VLOOKUP(C311,SRA!B:T,8,0),"")</f>
        <v>CLT</v>
      </c>
      <c r="F311" s="12" t="s">
        <v>434</v>
      </c>
      <c r="G311" s="12" t="str">
        <f>IFERROR(VLOOKUP(C311,SRA!B:T,5,0),"")</f>
        <v>TEC. EM ADM. E FIN.</v>
      </c>
      <c r="H311" s="55">
        <f>IFERROR(VLOOKUP(C311,SRA!B:T,18,0),"")</f>
        <v>2152.9499999999998</v>
      </c>
      <c r="I311" s="55">
        <f>IFERROR(VLOOKUP(C311,SRA!B:T,19,0),"")</f>
        <v>0</v>
      </c>
      <c r="J311" s="56">
        <f>IFERROR(VLOOKUP(C311,NOVEMBRO!B:F,3,0),"0,00")</f>
        <v>2431.08</v>
      </c>
      <c r="K311" s="55">
        <f>J311-L311</f>
        <v>1634.23</v>
      </c>
      <c r="L311" s="56">
        <f>IFERROR(VLOOKUP(C311,NOVEMBRO!B:H,7,0),"0,00")</f>
        <v>796.85</v>
      </c>
      <c r="M311" s="16" t="str">
        <f>IFERROR(VLOOKUP(C311,FÉRIAS!C:D,2,0),"")</f>
        <v/>
      </c>
      <c r="N311" s="13" t="str">
        <f>IFERROR(VLOOKUP(C311,AFASTADOS!B:C,2,0),"")</f>
        <v/>
      </c>
    </row>
    <row r="312" spans="2:14" s="13" customFormat="1">
      <c r="B312" s="12">
        <f t="shared" si="6"/>
        <v>304</v>
      </c>
      <c r="C312" s="17">
        <v>2791</v>
      </c>
      <c r="D312" s="18" t="str">
        <f>IFERROR(VLOOKUP(C312,SRA!B:C,2,0),"")</f>
        <v>JOSIMAR SILVA</v>
      </c>
      <c r="E312" s="12" t="str">
        <f>IFERROR(VLOOKUP(C312,SRA!B:T,8,0),"")</f>
        <v>CLT</v>
      </c>
      <c r="F312" s="12" t="s">
        <v>446</v>
      </c>
      <c r="G312" s="12" t="str">
        <f>IFERROR(VLOOKUP(C312,SRA!B:T,5,0),"")</f>
        <v>FARMACEUTICO IND</v>
      </c>
      <c r="H312" s="55">
        <f>IFERROR(VLOOKUP(C312,SRA!B:T,18,0),"")</f>
        <v>6210.16</v>
      </c>
      <c r="I312" s="55">
        <f>IFERROR(VLOOKUP(C312,SRA!B:T,19,0),"")</f>
        <v>0</v>
      </c>
      <c r="J312" s="56">
        <f>IFERROR(VLOOKUP(C312,NOVEMBRO!B:F,3,0),"0,00")</f>
        <v>7711.57</v>
      </c>
      <c r="K312" s="55">
        <f>J312-L312</f>
        <v>4614.59</v>
      </c>
      <c r="L312" s="56">
        <f>IFERROR(VLOOKUP(C312,NOVEMBRO!B:H,7,0),"0,00")</f>
        <v>3096.98</v>
      </c>
      <c r="M312" s="16" t="str">
        <f>IFERROR(VLOOKUP(C312,FÉRIAS!C:D,2,0),"")</f>
        <v>JOSIMAR SILVA</v>
      </c>
      <c r="N312" s="13" t="str">
        <f>IFERROR(VLOOKUP(C312,AFASTADOS!B:C,2,0),"")</f>
        <v/>
      </c>
    </row>
    <row r="313" spans="2:14" s="13" customFormat="1">
      <c r="B313" s="12">
        <f t="shared" si="6"/>
        <v>305</v>
      </c>
      <c r="C313" s="17">
        <v>2797</v>
      </c>
      <c r="D313" s="18" t="str">
        <f>IFERROR(VLOOKUP(C313,SRA!B:C,2,0),"")</f>
        <v>JULIANA SILVA CEDRIM</v>
      </c>
      <c r="E313" s="12" t="str">
        <f>IFERROR(VLOOKUP(C313,SRA!B:T,8,0),"")</f>
        <v>CLT</v>
      </c>
      <c r="F313" s="12" t="s">
        <v>434</v>
      </c>
      <c r="G313" s="12" t="str">
        <f>IFERROR(VLOOKUP(C313,SRA!B:T,5,0),"")</f>
        <v>TEC. EM ADM. E FIN.</v>
      </c>
      <c r="H313" s="55">
        <f>IFERROR(VLOOKUP(C313,SRA!B:T,18,0),"")</f>
        <v>2152.9499999999998</v>
      </c>
      <c r="I313" s="55">
        <f>IFERROR(VLOOKUP(C313,SRA!B:T,19,0),"")</f>
        <v>2312.9499999999998</v>
      </c>
      <c r="J313" s="56">
        <f>IFERROR(VLOOKUP(C313,NOVEMBRO!B:F,3,0),"0,00")</f>
        <v>4744.03</v>
      </c>
      <c r="K313" s="55">
        <f>J313-L313</f>
        <v>2989.5199999999995</v>
      </c>
      <c r="L313" s="56">
        <f>IFERROR(VLOOKUP(C313,NOVEMBRO!B:H,7,0),"0,00")</f>
        <v>1754.51</v>
      </c>
      <c r="M313" s="16" t="str">
        <f>IFERROR(VLOOKUP(C313,FÉRIAS!C:D,2,0),"")</f>
        <v/>
      </c>
      <c r="N313" s="13" t="str">
        <f>IFERROR(VLOOKUP(C313,AFASTADOS!B:C,2,0),"")</f>
        <v/>
      </c>
    </row>
    <row r="314" spans="2:14" s="13" customFormat="1">
      <c r="B314" s="12">
        <f t="shared" si="6"/>
        <v>306</v>
      </c>
      <c r="C314" s="17">
        <v>2798</v>
      </c>
      <c r="D314" s="18" t="str">
        <f>IFERROR(VLOOKUP(C314,SRA!B:C,2,0),"")</f>
        <v>MARCO ANDRE ANTUNES CORREIA</v>
      </c>
      <c r="E314" s="12" t="str">
        <f>IFERROR(VLOOKUP(C314,SRA!B:T,8,0),"")</f>
        <v>CLT</v>
      </c>
      <c r="F314" s="12" t="s">
        <v>434</v>
      </c>
      <c r="G314" s="12" t="str">
        <f>IFERROR(VLOOKUP(C314,SRA!B:T,5,0),"")</f>
        <v>TEC. EM ADM. E FIN.</v>
      </c>
      <c r="H314" s="55">
        <f>IFERROR(VLOOKUP(C314,SRA!B:T,18,0),"")</f>
        <v>2152.9499999999998</v>
      </c>
      <c r="I314" s="55">
        <f>IFERROR(VLOOKUP(C314,SRA!B:T,19,0),"")</f>
        <v>2312.9499999999998</v>
      </c>
      <c r="J314" s="56">
        <f>IFERROR(VLOOKUP(C314,NOVEMBRO!B:F,3,0),"0,00")</f>
        <v>7255.64</v>
      </c>
      <c r="K314" s="55">
        <f>J314-L314</f>
        <v>3250.25</v>
      </c>
      <c r="L314" s="56">
        <f>IFERROR(VLOOKUP(C314,NOVEMBRO!B:H,7,0),"0,00")</f>
        <v>4005.3900000000003</v>
      </c>
      <c r="M314" s="16" t="str">
        <f>IFERROR(VLOOKUP(C314,FÉRIAS!C:D,2,0),"")</f>
        <v/>
      </c>
      <c r="N314" s="13" t="str">
        <f>IFERROR(VLOOKUP(C314,AFASTADOS!B:C,2,0),"")</f>
        <v/>
      </c>
    </row>
    <row r="315" spans="2:14" s="13" customFormat="1">
      <c r="B315" s="12">
        <f t="shared" si="6"/>
        <v>307</v>
      </c>
      <c r="C315" s="17">
        <v>2799</v>
      </c>
      <c r="D315" s="18" t="str">
        <f>IFERROR(VLOOKUP(C315,SRA!B:C,2,0),"")</f>
        <v>ALYSSON FABIO O FLORENCIO</v>
      </c>
      <c r="E315" s="12" t="str">
        <f>IFERROR(VLOOKUP(C315,SRA!B:T,8,0),"")</f>
        <v>CLT</v>
      </c>
      <c r="F315" s="12" t="s">
        <v>434</v>
      </c>
      <c r="G315" s="12" t="str">
        <f>IFERROR(VLOOKUP(C315,SRA!B:T,5,0),"")</f>
        <v>TEC.ADM.FINANCAS I</v>
      </c>
      <c r="H315" s="55">
        <f>IFERROR(VLOOKUP(C315,SRA!B:T,18,0),"")</f>
        <v>2152.9499999999998</v>
      </c>
      <c r="I315" s="55">
        <f>IFERROR(VLOOKUP(C315,SRA!B:T,19,0),"")</f>
        <v>233.32</v>
      </c>
      <c r="J315" s="56">
        <f>IFERROR(VLOOKUP(C315,NOVEMBRO!B:F,3,0),"0,00")</f>
        <v>3101.6</v>
      </c>
      <c r="K315" s="55">
        <f>J315-L315</f>
        <v>720.19</v>
      </c>
      <c r="L315" s="56">
        <f>IFERROR(VLOOKUP(C315,NOVEMBRO!B:H,7,0),"0,00")</f>
        <v>2381.41</v>
      </c>
      <c r="M315" s="16" t="str">
        <f>IFERROR(VLOOKUP(C315,FÉRIAS!C:D,2,0),"")</f>
        <v/>
      </c>
      <c r="N315" s="13" t="str">
        <f>IFERROR(VLOOKUP(C315,AFASTADOS!B:C,2,0),"")</f>
        <v/>
      </c>
    </row>
    <row r="316" spans="2:14" s="13" customFormat="1">
      <c r="B316" s="12">
        <f t="shared" si="6"/>
        <v>308</v>
      </c>
      <c r="C316" s="17">
        <v>2801</v>
      </c>
      <c r="D316" s="18" t="str">
        <f>IFERROR(VLOOKUP(C316,SRA!B:C,2,0),"")</f>
        <v>VALERIA JALES DA SILVA</v>
      </c>
      <c r="E316" s="12" t="str">
        <f>IFERROR(VLOOKUP(C316,SRA!B:T,8,0),"")</f>
        <v>CLT</v>
      </c>
      <c r="F316" s="12" t="s">
        <v>434</v>
      </c>
      <c r="G316" s="12" t="str">
        <f>IFERROR(VLOOKUP(C316,SRA!B:T,5,0),"")</f>
        <v>TEC. CONTABIL</v>
      </c>
      <c r="H316" s="55">
        <f>IFERROR(VLOOKUP(C316,SRA!B:T,18,0),"")</f>
        <v>5998.71</v>
      </c>
      <c r="I316" s="55">
        <f>IFERROR(VLOOKUP(C316,SRA!B:T,19,0),"")</f>
        <v>0</v>
      </c>
      <c r="J316" s="56">
        <f>IFERROR(VLOOKUP(C316,NOVEMBRO!B:F,3,0),"0,00")</f>
        <v>6773.67</v>
      </c>
      <c r="K316" s="55">
        <f>J316-L316</f>
        <v>3533.9300000000003</v>
      </c>
      <c r="L316" s="56">
        <f>IFERROR(VLOOKUP(C316,NOVEMBRO!B:H,7,0),"0,00")</f>
        <v>3239.74</v>
      </c>
      <c r="M316" s="16" t="str">
        <f>IFERROR(VLOOKUP(C316,FÉRIAS!C:D,2,0),"")</f>
        <v/>
      </c>
      <c r="N316" s="13" t="str">
        <f>IFERROR(VLOOKUP(C316,AFASTADOS!B:C,2,0),"")</f>
        <v/>
      </c>
    </row>
    <row r="317" spans="2:14" s="13" customFormat="1">
      <c r="B317" s="12">
        <f t="shared" si="6"/>
        <v>309</v>
      </c>
      <c r="C317" s="17">
        <v>2806</v>
      </c>
      <c r="D317" s="18" t="str">
        <f>IFERROR(VLOOKUP(C317,SRA!B:C,2,0),"")</f>
        <v>ANA APARECIDA DE ANDRADE LIMA</v>
      </c>
      <c r="E317" s="12" t="str">
        <f>IFERROR(VLOOKUP(C317,SRA!B:T,8,0),"")</f>
        <v>CLT</v>
      </c>
      <c r="F317" s="12" t="s">
        <v>434</v>
      </c>
      <c r="G317" s="12" t="str">
        <f>IFERROR(VLOOKUP(C317,SRA!B:T,5,0),"")</f>
        <v>TEC. CONTABIL</v>
      </c>
      <c r="H317" s="55">
        <f>IFERROR(VLOOKUP(C317,SRA!B:T,18,0),"")</f>
        <v>2492.3200000000002</v>
      </c>
      <c r="I317" s="55">
        <f>IFERROR(VLOOKUP(C317,SRA!B:T,19,0),"")</f>
        <v>2312.9499999999998</v>
      </c>
      <c r="J317" s="56">
        <f>IFERROR(VLOOKUP(C317,NOVEMBRO!B:F,3,0),"0,00")</f>
        <v>5127.2299999999996</v>
      </c>
      <c r="K317" s="55">
        <f>J317-L317</f>
        <v>2149.3899999999994</v>
      </c>
      <c r="L317" s="56">
        <f>IFERROR(VLOOKUP(C317,NOVEMBRO!B:H,7,0),"0,00")</f>
        <v>2977.84</v>
      </c>
      <c r="M317" s="16" t="str">
        <f>IFERROR(VLOOKUP(C317,FÉRIAS!C:D,2,0),"")</f>
        <v/>
      </c>
      <c r="N317" s="13" t="str">
        <f>IFERROR(VLOOKUP(C317,AFASTADOS!B:C,2,0),"")</f>
        <v/>
      </c>
    </row>
    <row r="318" spans="2:14" s="13" customFormat="1">
      <c r="B318" s="12">
        <f t="shared" si="6"/>
        <v>310</v>
      </c>
      <c r="C318" s="17">
        <v>2808</v>
      </c>
      <c r="D318" s="18" t="str">
        <f>IFERROR(VLOOKUP(C318,SRA!B:C,2,0),"")</f>
        <v>GABRIELA FERNANDA M  G  CEAN</v>
      </c>
      <c r="E318" s="12" t="str">
        <f>IFERROR(VLOOKUP(C318,SRA!B:T,8,0),"")</f>
        <v>CLT</v>
      </c>
      <c r="F318" s="12" t="s">
        <v>434</v>
      </c>
      <c r="G318" s="12" t="str">
        <f>IFERROR(VLOOKUP(C318,SRA!B:T,5,0),"")</f>
        <v>TEC. EM ADM. E FIN.</v>
      </c>
      <c r="H318" s="55">
        <f>IFERROR(VLOOKUP(C318,SRA!B:T,18,0),"")</f>
        <v>2260.61</v>
      </c>
      <c r="I318" s="55">
        <f>IFERROR(VLOOKUP(C318,SRA!B:T,19,0),"")</f>
        <v>822.38</v>
      </c>
      <c r="J318" s="56">
        <f>IFERROR(VLOOKUP(C318,NOVEMBRO!B:F,3,0),"0,00")</f>
        <v>3375.01</v>
      </c>
      <c r="K318" s="55">
        <f>J318-L318</f>
        <v>1664.7600000000002</v>
      </c>
      <c r="L318" s="56">
        <f>IFERROR(VLOOKUP(C318,NOVEMBRO!B:H,7,0),"0,00")</f>
        <v>1710.25</v>
      </c>
      <c r="M318" s="16" t="str">
        <f>IFERROR(VLOOKUP(C318,FÉRIAS!C:D,2,0),"")</f>
        <v/>
      </c>
      <c r="N318" s="13" t="str">
        <f>IFERROR(VLOOKUP(C318,AFASTADOS!B:C,2,0),"")</f>
        <v/>
      </c>
    </row>
    <row r="319" spans="2:14" s="13" customFormat="1">
      <c r="B319" s="12">
        <f t="shared" si="6"/>
        <v>311</v>
      </c>
      <c r="C319" s="17">
        <v>2816</v>
      </c>
      <c r="D319" s="18" t="str">
        <f>IFERROR(VLOOKUP(C319,SRA!B:C,2,0),"")</f>
        <v>MIRIAM DA SILVA FONSECA</v>
      </c>
      <c r="E319" s="12" t="str">
        <f>IFERROR(VLOOKUP(C319,SRA!B:T,8,0),"")</f>
        <v>CLT</v>
      </c>
      <c r="F319" s="12" t="s">
        <v>434</v>
      </c>
      <c r="G319" s="12" t="str">
        <f>IFERROR(VLOOKUP(C319,SRA!B:T,5,0),"")</f>
        <v>TEC.EM QUALIDADE IND</v>
      </c>
      <c r="H319" s="55">
        <f>IFERROR(VLOOKUP(C319,SRA!B:T,18,0),"")</f>
        <v>2050.41</v>
      </c>
      <c r="I319" s="55">
        <f>IFERROR(VLOOKUP(C319,SRA!B:T,19,0),"")</f>
        <v>0</v>
      </c>
      <c r="J319" s="56">
        <f>IFERROR(VLOOKUP(C319,NOVEMBRO!B:F,3,0),"0,00")</f>
        <v>2876.76</v>
      </c>
      <c r="K319" s="55">
        <f>J319-L319</f>
        <v>1210.5500000000002</v>
      </c>
      <c r="L319" s="56">
        <f>IFERROR(VLOOKUP(C319,NOVEMBRO!B:H,7,0),"0,00")</f>
        <v>1666.21</v>
      </c>
      <c r="M319" s="16" t="str">
        <f>IFERROR(VLOOKUP(C319,FÉRIAS!C:D,2,0),"")</f>
        <v/>
      </c>
      <c r="N319" s="13" t="str">
        <f>IFERROR(VLOOKUP(C319,AFASTADOS!B:C,2,0),"")</f>
        <v/>
      </c>
    </row>
    <row r="320" spans="2:14" s="13" customFormat="1">
      <c r="B320" s="12">
        <f t="shared" si="6"/>
        <v>312</v>
      </c>
      <c r="C320" s="17">
        <v>2819</v>
      </c>
      <c r="D320" s="18" t="str">
        <f>IFERROR(VLOOKUP(C320,SRA!B:C,2,0),"")</f>
        <v>RAFAEL LEITAO DE A  G DA SILVA</v>
      </c>
      <c r="E320" s="12" t="str">
        <f>IFERROR(VLOOKUP(C320,SRA!B:T,8,0),"")</f>
        <v>CLT</v>
      </c>
      <c r="F320" s="12" t="s">
        <v>434</v>
      </c>
      <c r="G320" s="12" t="str">
        <f>IFERROR(VLOOKUP(C320,SRA!B:T,5,0),"")</f>
        <v>TEC. EM ADM. E FIN.</v>
      </c>
      <c r="H320" s="55">
        <f>IFERROR(VLOOKUP(C320,SRA!B:T,18,0),"")</f>
        <v>2152.9499999999998</v>
      </c>
      <c r="I320" s="55">
        <f>IFERROR(VLOOKUP(C320,SRA!B:T,19,0),"")</f>
        <v>0</v>
      </c>
      <c r="J320" s="56">
        <f>IFERROR(VLOOKUP(C320,NOVEMBRO!B:F,3,0),"0,00")</f>
        <v>2431.08</v>
      </c>
      <c r="K320" s="55">
        <f>J320-L320</f>
        <v>1092.92</v>
      </c>
      <c r="L320" s="56">
        <f>IFERROR(VLOOKUP(C320,NOVEMBRO!B:H,7,0),"0,00")</f>
        <v>1338.1599999999999</v>
      </c>
      <c r="M320" s="16" t="str">
        <f>IFERROR(VLOOKUP(C320,FÉRIAS!C:D,2,0),"")</f>
        <v/>
      </c>
      <c r="N320" s="13" t="str">
        <f>IFERROR(VLOOKUP(C320,AFASTADOS!B:C,2,0),"")</f>
        <v/>
      </c>
    </row>
    <row r="321" spans="2:14" s="13" customFormat="1">
      <c r="B321" s="12">
        <f t="shared" si="6"/>
        <v>313</v>
      </c>
      <c r="C321" s="17">
        <v>2820</v>
      </c>
      <c r="D321" s="18" t="str">
        <f>IFERROR(VLOOKUP(C321,SRA!B:C,2,0),"")</f>
        <v>ROSIANE SANTOS BRITO</v>
      </c>
      <c r="E321" s="12" t="str">
        <f>IFERROR(VLOOKUP(C321,SRA!B:T,8,0),"")</f>
        <v>CLT</v>
      </c>
      <c r="F321" s="12" t="s">
        <v>434</v>
      </c>
      <c r="G321" s="12" t="str">
        <f>IFERROR(VLOOKUP(C321,SRA!B:T,5,0),"")</f>
        <v>TEC. EM ADM. E FIN.</v>
      </c>
      <c r="H321" s="55">
        <f>IFERROR(VLOOKUP(C321,SRA!B:T,18,0),"")</f>
        <v>2152.9499999999998</v>
      </c>
      <c r="I321" s="55">
        <f>IFERROR(VLOOKUP(C321,SRA!B:T,19,0),"")</f>
        <v>3900</v>
      </c>
      <c r="J321" s="56">
        <f>IFERROR(VLOOKUP(C321,NOVEMBRO!B:F,3,0),"0,00")</f>
        <v>6343.44</v>
      </c>
      <c r="K321" s="55">
        <f>J321-L321</f>
        <v>2056.5199999999995</v>
      </c>
      <c r="L321" s="56">
        <f>IFERROR(VLOOKUP(C321,NOVEMBRO!B:H,7,0),"0,00")</f>
        <v>4286.92</v>
      </c>
      <c r="M321" s="16" t="str">
        <f>IFERROR(VLOOKUP(C321,FÉRIAS!C:D,2,0),"")</f>
        <v/>
      </c>
      <c r="N321" s="13" t="str">
        <f>IFERROR(VLOOKUP(C321,AFASTADOS!B:C,2,0),"")</f>
        <v/>
      </c>
    </row>
    <row r="322" spans="2:14" s="13" customFormat="1">
      <c r="B322" s="12">
        <f t="shared" si="6"/>
        <v>314</v>
      </c>
      <c r="C322" s="12">
        <v>2821</v>
      </c>
      <c r="D322" s="18" t="str">
        <f>IFERROR(VLOOKUP(C322,SRA!B:C,2,0),"")</f>
        <v>HERBET CANDEIA MAIA</v>
      </c>
      <c r="E322" s="12" t="str">
        <f>IFERROR(VLOOKUP(C322,SRA!B:T,8,0),"")</f>
        <v>CLT</v>
      </c>
      <c r="F322" s="12" t="s">
        <v>588</v>
      </c>
      <c r="G322" s="12" t="str">
        <f>IFERROR(VLOOKUP(C322,SRA!B:T,5,0),"")</f>
        <v>ANA ASS FARMACEUTICA</v>
      </c>
      <c r="H322" s="55">
        <f>IFERROR(VLOOKUP(C322,SRA!B:T,18,0),"")</f>
        <v>5270.89</v>
      </c>
      <c r="I322" s="55">
        <f>IFERROR(VLOOKUP(C322,SRA!B:T,19,0),"")</f>
        <v>0</v>
      </c>
      <c r="J322" s="56">
        <v>48265.34</v>
      </c>
      <c r="K322" s="55">
        <f>J322-L322</f>
        <v>6247</v>
      </c>
      <c r="L322" s="56">
        <v>42018.34</v>
      </c>
      <c r="M322" s="16" t="str">
        <f>IFERROR(VLOOKUP(C322,FÉRIAS!C:D,2,0),"")</f>
        <v/>
      </c>
      <c r="N322" s="13" t="str">
        <f>IFERROR(VLOOKUP(C322,AFASTADOS!B:C,2,0),"")</f>
        <v/>
      </c>
    </row>
    <row r="323" spans="2:14" s="13" customFormat="1">
      <c r="B323" s="12">
        <f t="shared" si="6"/>
        <v>315</v>
      </c>
      <c r="C323" s="17">
        <v>2823</v>
      </c>
      <c r="D323" s="18" t="str">
        <f>IFERROR(VLOOKUP(C323,SRA!B:C,2,0),"")</f>
        <v>ADRIANA MARIA DA SILVA</v>
      </c>
      <c r="E323" s="12" t="str">
        <f>IFERROR(VLOOKUP(C323,SRA!B:T,8,0),"")</f>
        <v>CLT</v>
      </c>
      <c r="F323" s="12" t="s">
        <v>434</v>
      </c>
      <c r="G323" s="12" t="str">
        <f>IFERROR(VLOOKUP(C323,SRA!B:T,5,0),"")</f>
        <v>TEC. EM ADM. E FIN.</v>
      </c>
      <c r="H323" s="55">
        <f>IFERROR(VLOOKUP(C323,SRA!B:T,18,0),"")</f>
        <v>2152.9499999999998</v>
      </c>
      <c r="I323" s="55">
        <f>IFERROR(VLOOKUP(C323,SRA!B:T,19,0),"")</f>
        <v>0</v>
      </c>
      <c r="J323" s="56">
        <f>IFERROR(VLOOKUP(C323,NOVEMBRO!B:F,3,0),"0,00")</f>
        <v>2472.2800000000002</v>
      </c>
      <c r="K323" s="55">
        <f>J323-L323</f>
        <v>1202.2600000000002</v>
      </c>
      <c r="L323" s="56">
        <f>IFERROR(VLOOKUP(C323,NOVEMBRO!B:H,7,0),"0,00")</f>
        <v>1270.02</v>
      </c>
      <c r="M323" s="16" t="str">
        <f>IFERROR(VLOOKUP(C323,FÉRIAS!C:D,2,0),"")</f>
        <v/>
      </c>
      <c r="N323" s="13" t="str">
        <f>IFERROR(VLOOKUP(C323,AFASTADOS!B:C,2,0),"")</f>
        <v/>
      </c>
    </row>
    <row r="324" spans="2:14" s="13" customFormat="1">
      <c r="B324" s="12">
        <f t="shared" si="6"/>
        <v>316</v>
      </c>
      <c r="C324" s="12">
        <v>2824</v>
      </c>
      <c r="D324" s="18" t="str">
        <f>IFERROR(VLOOKUP(C324,SRA!B:C,2,0),"")</f>
        <v>ANA PAULA BARBOSA CAVALCANTI</v>
      </c>
      <c r="E324" s="12" t="str">
        <f>IFERROR(VLOOKUP(C324,SRA!B:T,8,0),"")</f>
        <v>CLT</v>
      </c>
      <c r="F324" s="12" t="s">
        <v>456</v>
      </c>
      <c r="G324" s="12" t="str">
        <f>IFERROR(VLOOKUP(C324,SRA!B:T,5,0),"")</f>
        <v>ANA ASS FARMACEUTICA</v>
      </c>
      <c r="H324" s="55">
        <f>IFERROR(VLOOKUP(C324,SRA!B:T,18,0),"")</f>
        <v>5270.88</v>
      </c>
      <c r="I324" s="55">
        <f>IFERROR(VLOOKUP(C324,SRA!B:T,19,0),"")</f>
        <v>0</v>
      </c>
      <c r="J324" s="56">
        <f>IFERROR(VLOOKUP(C324,NOVEMBRO!B:F,3,0),"0,00")</f>
        <v>2021.59</v>
      </c>
      <c r="K324" s="55">
        <f>J324-L324</f>
        <v>2021.59</v>
      </c>
      <c r="L324" s="56">
        <f>IFERROR(VLOOKUP(C324,NOVEMBRO!B:H,7,0),"0,00")</f>
        <v>0</v>
      </c>
      <c r="M324" s="16" t="str">
        <f>IFERROR(VLOOKUP(C324,FÉRIAS!C:D,2,0),"")</f>
        <v/>
      </c>
      <c r="N324" s="13" t="str">
        <f>IFERROR(VLOOKUP(C324,AFASTADOS!B:C,2,0),"")</f>
        <v>ANA PAULA BARBOSA CAVALCANTI</v>
      </c>
    </row>
    <row r="325" spans="2:14" s="13" customFormat="1">
      <c r="B325" s="12">
        <f t="shared" si="6"/>
        <v>317</v>
      </c>
      <c r="C325" s="17">
        <v>2827</v>
      </c>
      <c r="D325" s="18" t="str">
        <f>IFERROR(VLOOKUP(C325,SRA!B:C,2,0),"")</f>
        <v>FABIO BARBOSA S  DE LIMA</v>
      </c>
      <c r="E325" s="12" t="str">
        <f>IFERROR(VLOOKUP(C325,SRA!B:T,8,0),"")</f>
        <v>CLT</v>
      </c>
      <c r="F325" s="12" t="s">
        <v>434</v>
      </c>
      <c r="G325" s="12" t="str">
        <f>IFERROR(VLOOKUP(C325,SRA!B:T,5,0),"")</f>
        <v>TEC. EM ADM. E FIN.</v>
      </c>
      <c r="H325" s="55">
        <f>IFERROR(VLOOKUP(C325,SRA!B:T,18,0),"")</f>
        <v>2152.9499999999998</v>
      </c>
      <c r="I325" s="55">
        <f>IFERROR(VLOOKUP(C325,SRA!B:T,19,0),"")</f>
        <v>233.32</v>
      </c>
      <c r="J325" s="56">
        <f>IFERROR(VLOOKUP(C325,NOVEMBRO!B:F,3,0),"0,00")</f>
        <v>2694.53</v>
      </c>
      <c r="K325" s="55">
        <f>J325-L325</f>
        <v>1083.1300000000001</v>
      </c>
      <c r="L325" s="56">
        <f>IFERROR(VLOOKUP(C325,NOVEMBRO!B:H,7,0),"0,00")</f>
        <v>1611.4</v>
      </c>
      <c r="M325" s="16" t="str">
        <f>IFERROR(VLOOKUP(C325,FÉRIAS!C:D,2,0),"")</f>
        <v/>
      </c>
      <c r="N325" s="13" t="str">
        <f>IFERROR(VLOOKUP(C325,AFASTADOS!B:C,2,0),"")</f>
        <v/>
      </c>
    </row>
    <row r="326" spans="2:14" s="13" customFormat="1">
      <c r="B326" s="12">
        <f t="shared" si="6"/>
        <v>318</v>
      </c>
      <c r="C326" s="17">
        <v>2831</v>
      </c>
      <c r="D326" s="18" t="str">
        <f>IFERROR(VLOOKUP(C326,SRA!B:C,2,0),"")</f>
        <v>AMANDA BEZERRA MASCARENHAS</v>
      </c>
      <c r="E326" s="12" t="str">
        <f>IFERROR(VLOOKUP(C326,SRA!B:T,8,0),"")</f>
        <v>CLT</v>
      </c>
      <c r="F326" s="12" t="s">
        <v>434</v>
      </c>
      <c r="G326" s="12" t="str">
        <f>IFERROR(VLOOKUP(C326,SRA!B:T,5,0),"")</f>
        <v>TEC. EM ADM. E FIN.</v>
      </c>
      <c r="H326" s="55">
        <f>IFERROR(VLOOKUP(C326,SRA!B:T,18,0),"")</f>
        <v>2152.9499999999998</v>
      </c>
      <c r="I326" s="55">
        <f>IFERROR(VLOOKUP(C326,SRA!B:T,19,0),"")</f>
        <v>3900</v>
      </c>
      <c r="J326" s="56">
        <f>IFERROR(VLOOKUP(C326,NOVEMBRO!B:F,3,0),"0,00")</f>
        <v>6331.08</v>
      </c>
      <c r="K326" s="55">
        <f>J326-L326</f>
        <v>2109.0299999999997</v>
      </c>
      <c r="L326" s="56">
        <f>IFERROR(VLOOKUP(C326,NOVEMBRO!B:H,7,0),"0,00")</f>
        <v>4222.05</v>
      </c>
      <c r="M326" s="16" t="str">
        <f>IFERROR(VLOOKUP(C326,FÉRIAS!C:D,2,0),"")</f>
        <v/>
      </c>
      <c r="N326" s="13" t="str">
        <f>IFERROR(VLOOKUP(C326,AFASTADOS!B:C,2,0),"")</f>
        <v/>
      </c>
    </row>
    <row r="327" spans="2:14" s="13" customFormat="1">
      <c r="B327" s="12">
        <f t="shared" si="6"/>
        <v>319</v>
      </c>
      <c r="C327" s="17">
        <v>2833</v>
      </c>
      <c r="D327" s="18" t="str">
        <f>IFERROR(VLOOKUP(C327,SRA!B:C,2,0),"")</f>
        <v>JAMESSON AMANCIO DA ROCHA</v>
      </c>
      <c r="E327" s="12" t="str">
        <f>IFERROR(VLOOKUP(C327,SRA!B:T,8,0),"")</f>
        <v>CLT</v>
      </c>
      <c r="F327" s="12" t="s">
        <v>434</v>
      </c>
      <c r="G327" s="12" t="str">
        <f>IFERROR(VLOOKUP(C327,SRA!B:T,5,0),"")</f>
        <v>TEC. EM ADM. E FIN.</v>
      </c>
      <c r="H327" s="55">
        <f>IFERROR(VLOOKUP(C327,SRA!B:T,18,0),"")</f>
        <v>2260.61</v>
      </c>
      <c r="I327" s="55">
        <f>IFERROR(VLOOKUP(C327,SRA!B:T,19,0),"")</f>
        <v>2879.38</v>
      </c>
      <c r="J327" s="56">
        <f>IFERROR(VLOOKUP(C327,NOVEMBRO!B:F,3,0),"0,00")</f>
        <v>6229.58</v>
      </c>
      <c r="K327" s="55">
        <f>J327-L327</f>
        <v>3468.34</v>
      </c>
      <c r="L327" s="56">
        <f>IFERROR(VLOOKUP(C327,NOVEMBRO!B:H,7,0),"0,00")</f>
        <v>2761.24</v>
      </c>
      <c r="M327" s="16" t="str">
        <f>IFERROR(VLOOKUP(C327,FÉRIAS!C:D,2,0),"")</f>
        <v/>
      </c>
      <c r="N327" s="13" t="str">
        <f>IFERROR(VLOOKUP(C327,AFASTADOS!B:C,2,0),"")</f>
        <v/>
      </c>
    </row>
    <row r="328" spans="2:14" s="13" customFormat="1">
      <c r="B328" s="12">
        <f t="shared" si="6"/>
        <v>320</v>
      </c>
      <c r="C328" s="17">
        <v>2834</v>
      </c>
      <c r="D328" s="18" t="str">
        <f>IFERROR(VLOOKUP(C328,SRA!B:C,2,0),"")</f>
        <v>LUIZ F  DE LIMA CAVALCANTI</v>
      </c>
      <c r="E328" s="12" t="str">
        <f>IFERROR(VLOOKUP(C328,SRA!B:T,8,0),"")</f>
        <v>CLT</v>
      </c>
      <c r="F328" s="12" t="s">
        <v>434</v>
      </c>
      <c r="G328" s="12" t="str">
        <f>IFERROR(VLOOKUP(C328,SRA!B:T,5,0),"")</f>
        <v>TEC. EM ADM. E FIN.</v>
      </c>
      <c r="H328" s="55">
        <f>IFERROR(VLOOKUP(C328,SRA!B:T,18,0),"")</f>
        <v>2152.9499999999998</v>
      </c>
      <c r="I328" s="55">
        <f>IFERROR(VLOOKUP(C328,SRA!B:T,19,0),"")</f>
        <v>0</v>
      </c>
      <c r="J328" s="56">
        <f>IFERROR(VLOOKUP(C328,NOVEMBRO!B:F,3,0),"0,00")</f>
        <v>2431.08</v>
      </c>
      <c r="K328" s="55">
        <f>J328-L328</f>
        <v>565.19999999999982</v>
      </c>
      <c r="L328" s="56">
        <f>IFERROR(VLOOKUP(C328,NOVEMBRO!B:H,7,0),"0,00")</f>
        <v>1865.88</v>
      </c>
      <c r="M328" s="16" t="str">
        <f>IFERROR(VLOOKUP(C328,FÉRIAS!C:D,2,0),"")</f>
        <v/>
      </c>
      <c r="N328" s="13" t="str">
        <f>IFERROR(VLOOKUP(C328,AFASTADOS!B:C,2,0),"")</f>
        <v/>
      </c>
    </row>
    <row r="329" spans="2:14" s="13" customFormat="1">
      <c r="B329" s="12">
        <f t="shared" si="6"/>
        <v>321</v>
      </c>
      <c r="C329" s="17">
        <v>2835</v>
      </c>
      <c r="D329" s="18" t="str">
        <f>IFERROR(VLOOKUP(C329,SRA!B:C,2,0),"")</f>
        <v>JOSE MARCELO DE FRANCA MATOS</v>
      </c>
      <c r="E329" s="12" t="str">
        <f>IFERROR(VLOOKUP(C329,SRA!B:T,8,0),"")</f>
        <v>CLT</v>
      </c>
      <c r="F329" s="12" t="s">
        <v>434</v>
      </c>
      <c r="G329" s="12" t="str">
        <f>IFERROR(VLOOKUP(C329,SRA!B:T,5,0),"")</f>
        <v>TEC. EM ADM. E FIN.</v>
      </c>
      <c r="H329" s="55">
        <f>IFERROR(VLOOKUP(C329,SRA!B:T,18,0),"")</f>
        <v>2152.9499999999998</v>
      </c>
      <c r="I329" s="55">
        <f>IFERROR(VLOOKUP(C329,SRA!B:T,19,0),"")</f>
        <v>0</v>
      </c>
      <c r="J329" s="56">
        <f>IFERROR(VLOOKUP(C329,NOVEMBRO!B:F,3,0),"0,00")</f>
        <v>2431.08</v>
      </c>
      <c r="K329" s="55">
        <f>J329-L329</f>
        <v>941.12999999999988</v>
      </c>
      <c r="L329" s="56">
        <f>IFERROR(VLOOKUP(C329,NOVEMBRO!B:H,7,0),"0,00")</f>
        <v>1489.95</v>
      </c>
      <c r="M329" s="16" t="str">
        <f>IFERROR(VLOOKUP(C329,FÉRIAS!C:D,2,0),"")</f>
        <v/>
      </c>
      <c r="N329" s="13" t="str">
        <f>IFERROR(VLOOKUP(C329,AFASTADOS!B:C,2,0),"")</f>
        <v/>
      </c>
    </row>
    <row r="330" spans="2:14" s="13" customFormat="1">
      <c r="B330" s="12">
        <f t="shared" si="6"/>
        <v>322</v>
      </c>
      <c r="C330" s="12">
        <v>2836</v>
      </c>
      <c r="D330" s="18" t="str">
        <f>IFERROR(VLOOKUP(C330,SRA!B:C,2,0),"")</f>
        <v>MONALISA MARIA LEANDRO RIBEIRO</v>
      </c>
      <c r="E330" s="12" t="str">
        <f>IFERROR(VLOOKUP(C330,SRA!B:T,8,0),"")</f>
        <v>CLT</v>
      </c>
      <c r="F330" s="12" t="s">
        <v>434</v>
      </c>
      <c r="G330" s="12" t="str">
        <f>IFERROR(VLOOKUP(C330,SRA!B:T,5,0),"")</f>
        <v>TEC.ADM.FINANCAS I</v>
      </c>
      <c r="H330" s="55">
        <f>IFERROR(VLOOKUP(C330,SRA!B:T,18,0),"")</f>
        <v>2152.9499999999998</v>
      </c>
      <c r="I330" s="55">
        <f>IFERROR(VLOOKUP(C330,SRA!B:T,19,0),"")</f>
        <v>0</v>
      </c>
      <c r="J330" s="56">
        <f>IFERROR(VLOOKUP(C330,NOVEMBRO!B:F,3,0),"0,00")</f>
        <v>3248.86</v>
      </c>
      <c r="K330" s="55">
        <f>J330-L330</f>
        <v>1471.9</v>
      </c>
      <c r="L330" s="56">
        <f>IFERROR(VLOOKUP(C330,NOVEMBRO!B:H,7,0),"0,00")</f>
        <v>1776.96</v>
      </c>
      <c r="M330" s="16" t="str">
        <f>IFERROR(VLOOKUP(C330,FÉRIAS!C:D,2,0),"")</f>
        <v/>
      </c>
      <c r="N330" s="13" t="str">
        <f>IFERROR(VLOOKUP(C330,AFASTADOS!B:C,2,0),"")</f>
        <v/>
      </c>
    </row>
    <row r="331" spans="2:14" s="13" customFormat="1">
      <c r="B331" s="12">
        <f t="shared" ref="B331:B394" si="7">B330+1</f>
        <v>323</v>
      </c>
      <c r="C331" s="17">
        <v>2837</v>
      </c>
      <c r="D331" s="18" t="str">
        <f>IFERROR(VLOOKUP(C331,SRA!B:C,2,0),"")</f>
        <v>BEZALIEL ROSA DOS S JUNIOR</v>
      </c>
      <c r="E331" s="12" t="str">
        <f>IFERROR(VLOOKUP(C331,SRA!B:T,8,0),"")</f>
        <v>CLT</v>
      </c>
      <c r="F331" s="12" t="s">
        <v>434</v>
      </c>
      <c r="G331" s="12" t="str">
        <f>IFERROR(VLOOKUP(C331,SRA!B:T,5,0),"")</f>
        <v>TEC. EM ADM. E FIN.</v>
      </c>
      <c r="H331" s="55">
        <f>IFERROR(VLOOKUP(C331,SRA!B:T,18,0),"")</f>
        <v>2152.9499999999998</v>
      </c>
      <c r="I331" s="55">
        <f>IFERROR(VLOOKUP(C331,SRA!B:T,19,0),"")</f>
        <v>2312.9499999999998</v>
      </c>
      <c r="J331" s="56">
        <f>IFERROR(VLOOKUP(C331,NOVEMBRO!B:F,3,0),"0,00")</f>
        <v>4744.03</v>
      </c>
      <c r="K331" s="55">
        <f>J331-L331</f>
        <v>2525.7899999999995</v>
      </c>
      <c r="L331" s="56">
        <f>IFERROR(VLOOKUP(C331,NOVEMBRO!B:H,7,0),"0,00")</f>
        <v>2218.2400000000002</v>
      </c>
      <c r="M331" s="16" t="str">
        <f>IFERROR(VLOOKUP(C331,FÉRIAS!C:D,2,0),"")</f>
        <v/>
      </c>
      <c r="N331" s="13" t="str">
        <f>IFERROR(VLOOKUP(C331,AFASTADOS!B:C,2,0),"")</f>
        <v/>
      </c>
    </row>
    <row r="332" spans="2:14" s="13" customFormat="1">
      <c r="B332" s="12">
        <f t="shared" si="7"/>
        <v>324</v>
      </c>
      <c r="C332" s="17">
        <v>2838</v>
      </c>
      <c r="D332" s="18" t="str">
        <f>IFERROR(VLOOKUP(C332,SRA!B:C,2,0),"")</f>
        <v>CAIO CEZAR F  E  DO NASCIMENTO</v>
      </c>
      <c r="E332" s="12" t="str">
        <f>IFERROR(VLOOKUP(C332,SRA!B:T,8,0),"")</f>
        <v>CLT</v>
      </c>
      <c r="F332" s="12" t="s">
        <v>434</v>
      </c>
      <c r="G332" s="12" t="str">
        <f>IFERROR(VLOOKUP(C332,SRA!B:T,5,0),"")</f>
        <v>TEC. EM ADM. E FIN.</v>
      </c>
      <c r="H332" s="55">
        <f>IFERROR(VLOOKUP(C332,SRA!B:T,18,0),"")</f>
        <v>2152.9499999999998</v>
      </c>
      <c r="I332" s="55">
        <f>IFERROR(VLOOKUP(C332,SRA!B:T,19,0),"")</f>
        <v>233.32</v>
      </c>
      <c r="J332" s="56">
        <f>IFERROR(VLOOKUP(C332,NOVEMBRO!B:F,3,0),"0,00")</f>
        <v>2694.55</v>
      </c>
      <c r="K332" s="55">
        <f>J332-L332</f>
        <v>897.0300000000002</v>
      </c>
      <c r="L332" s="56">
        <f>IFERROR(VLOOKUP(C332,NOVEMBRO!B:H,7,0),"0,00")</f>
        <v>1797.52</v>
      </c>
      <c r="M332" s="16" t="str">
        <f>IFERROR(VLOOKUP(C332,FÉRIAS!C:D,2,0),"")</f>
        <v/>
      </c>
      <c r="N332" s="13" t="str">
        <f>IFERROR(VLOOKUP(C332,AFASTADOS!B:C,2,0),"")</f>
        <v/>
      </c>
    </row>
    <row r="333" spans="2:14" s="13" customFormat="1">
      <c r="B333" s="12">
        <f t="shared" si="7"/>
        <v>325</v>
      </c>
      <c r="C333" s="17">
        <v>2839</v>
      </c>
      <c r="D333" s="18" t="str">
        <f>IFERROR(VLOOKUP(C333,SRA!B:C,2,0),"")</f>
        <v>ANGELINA MEDEIROS VERONESE</v>
      </c>
      <c r="E333" s="12" t="str">
        <f>IFERROR(VLOOKUP(C333,SRA!B:T,8,0),"")</f>
        <v>CLT</v>
      </c>
      <c r="F333" s="12" t="s">
        <v>434</v>
      </c>
      <c r="G333" s="12" t="str">
        <f>IFERROR(VLOOKUP(C333,SRA!B:T,5,0),"")</f>
        <v>TEC. CONTABIL</v>
      </c>
      <c r="H333" s="55">
        <f>IFERROR(VLOOKUP(C333,SRA!B:T,18,0),"")</f>
        <v>2492.3200000000002</v>
      </c>
      <c r="I333" s="55">
        <f>IFERROR(VLOOKUP(C333,SRA!B:T,19,0),"")</f>
        <v>2312.9499999999998</v>
      </c>
      <c r="J333" s="56">
        <f>IFERROR(VLOOKUP(C333,NOVEMBRO!B:F,3,0),"0,00")</f>
        <v>5127.2299999999996</v>
      </c>
      <c r="K333" s="55">
        <f>J333-L333</f>
        <v>2019.3399999999997</v>
      </c>
      <c r="L333" s="56">
        <f>IFERROR(VLOOKUP(C333,NOVEMBRO!B:H,7,0),"0,00")</f>
        <v>3107.89</v>
      </c>
      <c r="M333" s="16" t="str">
        <f>IFERROR(VLOOKUP(C333,FÉRIAS!C:D,2,0),"")</f>
        <v/>
      </c>
      <c r="N333" s="13" t="str">
        <f>IFERROR(VLOOKUP(C333,AFASTADOS!B:C,2,0),"")</f>
        <v/>
      </c>
    </row>
    <row r="334" spans="2:14" s="13" customFormat="1">
      <c r="B334" s="12">
        <f t="shared" si="7"/>
        <v>326</v>
      </c>
      <c r="C334" s="17">
        <v>2849</v>
      </c>
      <c r="D334" s="18" t="str">
        <f>IFERROR(VLOOKUP(C334,SRA!B:C,2,0),"")</f>
        <v>JULIANA CESAR MARTINS DE LIMA</v>
      </c>
      <c r="E334" s="12" t="str">
        <f>IFERROR(VLOOKUP(C334,SRA!B:T,8,0),"")</f>
        <v>CLT</v>
      </c>
      <c r="F334" s="12" t="s">
        <v>434</v>
      </c>
      <c r="G334" s="12" t="str">
        <f>IFERROR(VLOOKUP(C334,SRA!B:T,5,0),"")</f>
        <v>OP. DE PROD. IND.</v>
      </c>
      <c r="H334" s="55">
        <f>IFERROR(VLOOKUP(C334,SRA!B:T,18,0),"")</f>
        <v>1463.31</v>
      </c>
      <c r="I334" s="55">
        <f>IFERROR(VLOOKUP(C334,SRA!B:T,19,0),"")</f>
        <v>0</v>
      </c>
      <c r="J334" s="56">
        <f>IFERROR(VLOOKUP(C334,NOVEMBRO!B:F,3,0),"0,00")</f>
        <v>1652.34</v>
      </c>
      <c r="K334" s="55">
        <f>J334-L334</f>
        <v>272.26999999999975</v>
      </c>
      <c r="L334" s="56">
        <f>IFERROR(VLOOKUP(C334,NOVEMBRO!B:H,7,0),"0,00")</f>
        <v>1380.0700000000002</v>
      </c>
      <c r="M334" s="16" t="str">
        <f>IFERROR(VLOOKUP(C334,FÉRIAS!C:D,2,0),"")</f>
        <v/>
      </c>
      <c r="N334" s="13" t="str">
        <f>IFERROR(VLOOKUP(C334,AFASTADOS!B:C,2,0),"")</f>
        <v/>
      </c>
    </row>
    <row r="335" spans="2:14" s="13" customFormat="1">
      <c r="B335" s="12">
        <f t="shared" si="7"/>
        <v>327</v>
      </c>
      <c r="C335" s="17">
        <v>2850</v>
      </c>
      <c r="D335" s="18" t="str">
        <f>IFERROR(VLOOKUP(C335,SRA!B:C,2,0),"")</f>
        <v>JAMERSON A  RAFAEL DE LIMA</v>
      </c>
      <c r="E335" s="12" t="str">
        <f>IFERROR(VLOOKUP(C335,SRA!B:T,8,0),"")</f>
        <v>CLT</v>
      </c>
      <c r="F335" s="12" t="s">
        <v>446</v>
      </c>
      <c r="G335" s="12" t="str">
        <f>IFERROR(VLOOKUP(C335,SRA!B:T,5,0),"")</f>
        <v>OP. DE PROD. IND.</v>
      </c>
      <c r="H335" s="55">
        <f>IFERROR(VLOOKUP(C335,SRA!B:T,18,0),"")</f>
        <v>1463.31</v>
      </c>
      <c r="I335" s="55">
        <f>IFERROR(VLOOKUP(C335,SRA!B:T,19,0),"")</f>
        <v>0</v>
      </c>
      <c r="J335" s="56">
        <f>IFERROR(VLOOKUP(C335,NOVEMBRO!B:F,3,0),"0,00")</f>
        <v>1814.93</v>
      </c>
      <c r="K335" s="55">
        <f>J335-L335</f>
        <v>1608.65</v>
      </c>
      <c r="L335" s="56">
        <f>IFERROR(VLOOKUP(C335,NOVEMBRO!B:H,7,0),"0,00")</f>
        <v>206.28</v>
      </c>
      <c r="M335" s="16" t="str">
        <f>IFERROR(VLOOKUP(C335,FÉRIAS!C:D,2,0),"")</f>
        <v>JAMERSON A  RAFAEL DE LIMA</v>
      </c>
      <c r="N335" s="13" t="str">
        <f>IFERROR(VLOOKUP(C335,AFASTADOS!B:C,2,0),"")</f>
        <v/>
      </c>
    </row>
    <row r="336" spans="2:14" s="13" customFormat="1">
      <c r="B336" s="12">
        <f t="shared" si="7"/>
        <v>328</v>
      </c>
      <c r="C336" s="17">
        <v>2853</v>
      </c>
      <c r="D336" s="18" t="str">
        <f>IFERROR(VLOOKUP(C336,SRA!B:C,2,0),"")</f>
        <v>ALCILEIDE MONTE DA SILVA LIMA</v>
      </c>
      <c r="E336" s="12" t="str">
        <f>IFERROR(VLOOKUP(C336,SRA!B:T,8,0),"")</f>
        <v>CLT</v>
      </c>
      <c r="F336" s="12" t="s">
        <v>434</v>
      </c>
      <c r="G336" s="12" t="str">
        <f>IFERROR(VLOOKUP(C336,SRA!B:T,5,0),"")</f>
        <v>OP. DE PROD. IND.</v>
      </c>
      <c r="H336" s="55">
        <f>IFERROR(VLOOKUP(C336,SRA!B:T,18,0),"")</f>
        <v>1613.31</v>
      </c>
      <c r="I336" s="55">
        <f>IFERROR(VLOOKUP(C336,SRA!B:T,19,0),"")</f>
        <v>0</v>
      </c>
      <c r="J336" s="56">
        <f>IFERROR(VLOOKUP(C336,NOVEMBRO!B:F,3,0),"0,00")</f>
        <v>2352.85</v>
      </c>
      <c r="K336" s="55">
        <f>J336-L336</f>
        <v>754.34000000000015</v>
      </c>
      <c r="L336" s="56">
        <f>IFERROR(VLOOKUP(C336,NOVEMBRO!B:H,7,0),"0,00")</f>
        <v>1598.5099999999998</v>
      </c>
      <c r="M336" s="16" t="str">
        <f>IFERROR(VLOOKUP(C336,FÉRIAS!C:D,2,0),"")</f>
        <v/>
      </c>
      <c r="N336" s="13" t="str">
        <f>IFERROR(VLOOKUP(C336,AFASTADOS!B:C,2,0),"")</f>
        <v/>
      </c>
    </row>
    <row r="337" spans="2:14" s="13" customFormat="1">
      <c r="B337" s="12">
        <f t="shared" si="7"/>
        <v>329</v>
      </c>
      <c r="C337" s="17">
        <v>2854</v>
      </c>
      <c r="D337" s="18" t="str">
        <f>IFERROR(VLOOKUP(C337,SRA!B:C,2,0),"")</f>
        <v>ANDRE RICARDO CAMARA TORRES</v>
      </c>
      <c r="E337" s="12" t="str">
        <f>IFERROR(VLOOKUP(C337,SRA!B:T,8,0),"")</f>
        <v>CLT</v>
      </c>
      <c r="F337" s="12" t="s">
        <v>446</v>
      </c>
      <c r="G337" s="12" t="str">
        <f>IFERROR(VLOOKUP(C337,SRA!B:T,5,0),"")</f>
        <v>OP. DE PROD. IND.</v>
      </c>
      <c r="H337" s="55">
        <f>IFERROR(VLOOKUP(C337,SRA!B:T,18,0),"")</f>
        <v>1613.33</v>
      </c>
      <c r="I337" s="55">
        <f>IFERROR(VLOOKUP(C337,SRA!B:T,19,0),"")</f>
        <v>0</v>
      </c>
      <c r="J337" s="56">
        <f>IFERROR(VLOOKUP(C337,NOVEMBRO!B:F,3,0),"0,00")</f>
        <v>2164.91</v>
      </c>
      <c r="K337" s="55">
        <f>J337-L337</f>
        <v>2061.56</v>
      </c>
      <c r="L337" s="56">
        <f>IFERROR(VLOOKUP(C337,NOVEMBRO!B:H,7,0),"0,00")</f>
        <v>103.35</v>
      </c>
      <c r="M337" s="16" t="str">
        <f>IFERROR(VLOOKUP(C337,FÉRIAS!C:D,2,0),"")</f>
        <v>ANDRE RICARDO CAMARA TORRES</v>
      </c>
      <c r="N337" s="13" t="str">
        <f>IFERROR(VLOOKUP(C337,AFASTADOS!B:C,2,0),"")</f>
        <v/>
      </c>
    </row>
    <row r="338" spans="2:14" s="13" customFormat="1">
      <c r="B338" s="12">
        <f t="shared" si="7"/>
        <v>330</v>
      </c>
      <c r="C338" s="17">
        <v>2857</v>
      </c>
      <c r="D338" s="18" t="str">
        <f>IFERROR(VLOOKUP(C338,SRA!B:C,2,0),"")</f>
        <v>CAROLINE ALVES LEAL</v>
      </c>
      <c r="E338" s="12" t="str">
        <f>IFERROR(VLOOKUP(C338,SRA!B:T,8,0),"")</f>
        <v>CLT</v>
      </c>
      <c r="F338" s="12" t="s">
        <v>434</v>
      </c>
      <c r="G338" s="12" t="str">
        <f>IFERROR(VLOOKUP(C338,SRA!B:T,5,0),"")</f>
        <v>TEC. EM ADM. E FIN.</v>
      </c>
      <c r="H338" s="55">
        <f>IFERROR(VLOOKUP(C338,SRA!B:T,18,0),"")</f>
        <v>2152.9699999999998</v>
      </c>
      <c r="I338" s="55">
        <f>IFERROR(VLOOKUP(C338,SRA!B:T,19,0),"")</f>
        <v>1284.97</v>
      </c>
      <c r="J338" s="56">
        <f>IFERROR(VLOOKUP(C338,NOVEMBRO!B:F,3,0),"0,00")</f>
        <v>4123.1099999999997</v>
      </c>
      <c r="K338" s="55">
        <f>J338-L338</f>
        <v>1531.2499999999995</v>
      </c>
      <c r="L338" s="56">
        <f>IFERROR(VLOOKUP(C338,NOVEMBRO!B:H,7,0),"0,00")</f>
        <v>2591.86</v>
      </c>
      <c r="M338" s="16" t="str">
        <f>IFERROR(VLOOKUP(C338,FÉRIAS!C:D,2,0),"")</f>
        <v/>
      </c>
      <c r="N338" s="13" t="str">
        <f>IFERROR(VLOOKUP(C338,AFASTADOS!B:C,2,0),"")</f>
        <v/>
      </c>
    </row>
    <row r="339" spans="2:14" s="13" customFormat="1">
      <c r="B339" s="12">
        <f t="shared" si="7"/>
        <v>331</v>
      </c>
      <c r="C339" s="17">
        <v>2860</v>
      </c>
      <c r="D339" s="18" t="str">
        <f>IFERROR(VLOOKUP(C339,SRA!B:C,2,0),"")</f>
        <v>ADRIANA MAYO DE SOUZA E SILVA</v>
      </c>
      <c r="E339" s="12" t="str">
        <f>IFERROR(VLOOKUP(C339,SRA!B:T,8,0),"")</f>
        <v>CLT</v>
      </c>
      <c r="F339" s="12" t="s">
        <v>434</v>
      </c>
      <c r="G339" s="12" t="str">
        <f>IFERROR(VLOOKUP(C339,SRA!B:T,5,0),"")</f>
        <v>OP. DE PROD. IND.</v>
      </c>
      <c r="H339" s="55">
        <f>IFERROR(VLOOKUP(C339,SRA!B:T,18,0),"")</f>
        <v>1463.31</v>
      </c>
      <c r="I339" s="55">
        <f>IFERROR(VLOOKUP(C339,SRA!B:T,19,0),"")</f>
        <v>0</v>
      </c>
      <c r="J339" s="56">
        <f>IFERROR(VLOOKUP(C339,NOVEMBRO!B:F,3,0),"0,00")</f>
        <v>1728</v>
      </c>
      <c r="K339" s="55">
        <f>J339-L339</f>
        <v>776.62</v>
      </c>
      <c r="L339" s="56">
        <f>IFERROR(VLOOKUP(C339,NOVEMBRO!B:H,7,0),"0,00")</f>
        <v>951.38</v>
      </c>
      <c r="M339" s="16" t="str">
        <f>IFERROR(VLOOKUP(C339,FÉRIAS!C:D,2,0),"")</f>
        <v/>
      </c>
      <c r="N339" s="13" t="str">
        <f>IFERROR(VLOOKUP(C339,AFASTADOS!B:C,2,0),"")</f>
        <v/>
      </c>
    </row>
    <row r="340" spans="2:14" s="13" customFormat="1">
      <c r="B340" s="12">
        <f t="shared" si="7"/>
        <v>332</v>
      </c>
      <c r="C340" s="17">
        <v>2864</v>
      </c>
      <c r="D340" s="18" t="str">
        <f>IFERROR(VLOOKUP(C340,SRA!B:C,2,0),"")</f>
        <v>DULCE HELENA PEREIRA</v>
      </c>
      <c r="E340" s="12" t="str">
        <f>IFERROR(VLOOKUP(C340,SRA!B:T,8,0),"")</f>
        <v>CLT</v>
      </c>
      <c r="F340" s="12" t="s">
        <v>434</v>
      </c>
      <c r="G340" s="12" t="str">
        <f>IFERROR(VLOOKUP(C340,SRA!B:T,5,0),"")</f>
        <v>OP. DE PROD. IND.</v>
      </c>
      <c r="H340" s="55">
        <f>IFERROR(VLOOKUP(C340,SRA!B:T,18,0),"")</f>
        <v>2059.09</v>
      </c>
      <c r="I340" s="55">
        <f>IFERROR(VLOOKUP(C340,SRA!B:T,19,0),"")</f>
        <v>822.38</v>
      </c>
      <c r="J340" s="56">
        <f>IFERROR(VLOOKUP(C340,NOVEMBRO!B:F,3,0),"0,00")</f>
        <v>3554.5</v>
      </c>
      <c r="K340" s="55">
        <f>J340-L340</f>
        <v>1193.7799999999997</v>
      </c>
      <c r="L340" s="56">
        <f>IFERROR(VLOOKUP(C340,NOVEMBRO!B:H,7,0),"0,00")</f>
        <v>2360.7200000000003</v>
      </c>
      <c r="M340" s="16" t="str">
        <f>IFERROR(VLOOKUP(C340,FÉRIAS!C:D,2,0),"")</f>
        <v/>
      </c>
      <c r="N340" s="13" t="str">
        <f>IFERROR(VLOOKUP(C340,AFASTADOS!B:C,2,0),"")</f>
        <v/>
      </c>
    </row>
    <row r="341" spans="2:14" s="13" customFormat="1">
      <c r="B341" s="12">
        <f t="shared" si="7"/>
        <v>333</v>
      </c>
      <c r="C341" s="17">
        <v>2866</v>
      </c>
      <c r="D341" s="18" t="str">
        <f>IFERROR(VLOOKUP(C341,SRA!B:C,2,0),"")</f>
        <v>LUCICLEIDE M  DE A  CAMPOS</v>
      </c>
      <c r="E341" s="12" t="str">
        <f>IFERROR(VLOOKUP(C341,SRA!B:T,8,0),"")</f>
        <v>CLT</v>
      </c>
      <c r="F341" s="12" t="s">
        <v>434</v>
      </c>
      <c r="G341" s="12" t="str">
        <f>IFERROR(VLOOKUP(C341,SRA!B:T,5,0),"")</f>
        <v>OP. DE PROD. IND.</v>
      </c>
      <c r="H341" s="55">
        <f>IFERROR(VLOOKUP(C341,SRA!B:T,18,0),"")</f>
        <v>1463.31</v>
      </c>
      <c r="I341" s="55">
        <f>IFERROR(VLOOKUP(C341,SRA!B:T,19,0),"")</f>
        <v>1079.3800000000001</v>
      </c>
      <c r="J341" s="56">
        <f>IFERROR(VLOOKUP(C341,NOVEMBRO!B:F,3,0),"0,00")</f>
        <v>2731.72</v>
      </c>
      <c r="K341" s="55">
        <f>J341-L341</f>
        <v>571.57999999999993</v>
      </c>
      <c r="L341" s="56">
        <f>IFERROR(VLOOKUP(C341,NOVEMBRO!B:H,7,0),"0,00")</f>
        <v>2160.14</v>
      </c>
      <c r="M341" s="16" t="str">
        <f>IFERROR(VLOOKUP(C341,FÉRIAS!C:D,2,0),"")</f>
        <v/>
      </c>
      <c r="N341" s="13" t="str">
        <f>IFERROR(VLOOKUP(C341,AFASTADOS!B:C,2,0),"")</f>
        <v/>
      </c>
    </row>
    <row r="342" spans="2:14" s="13" customFormat="1">
      <c r="B342" s="12">
        <f t="shared" si="7"/>
        <v>334</v>
      </c>
      <c r="C342" s="17">
        <v>2869</v>
      </c>
      <c r="D342" s="18" t="str">
        <f>IFERROR(VLOOKUP(C342,SRA!B:C,2,0),"")</f>
        <v>RICARDO J FERNANDES DA CUNHA</v>
      </c>
      <c r="E342" s="12" t="str">
        <f>IFERROR(VLOOKUP(C342,SRA!B:T,8,0),"")</f>
        <v>CLT</v>
      </c>
      <c r="F342" s="12" t="s">
        <v>434</v>
      </c>
      <c r="G342" s="12" t="str">
        <f>IFERROR(VLOOKUP(C342,SRA!B:T,5,0),"")</f>
        <v>OP. DE PROD. IND.</v>
      </c>
      <c r="H342" s="55">
        <f>IFERROR(VLOOKUP(C342,SRA!B:T,18,0),"")</f>
        <v>1463.31</v>
      </c>
      <c r="I342" s="55">
        <f>IFERROR(VLOOKUP(C342,SRA!B:T,19,0),"")</f>
        <v>0</v>
      </c>
      <c r="J342" s="56">
        <f>IFERROR(VLOOKUP(C342,NOVEMBRO!B:F,3,0),"0,00")</f>
        <v>1659.34</v>
      </c>
      <c r="K342" s="55">
        <f>J342-L342</f>
        <v>565.41999999999985</v>
      </c>
      <c r="L342" s="56">
        <f>IFERROR(VLOOKUP(C342,NOVEMBRO!B:H,7,0),"0,00")</f>
        <v>1093.92</v>
      </c>
      <c r="M342" s="16" t="str">
        <f>IFERROR(VLOOKUP(C342,FÉRIAS!C:D,2,0),"")</f>
        <v/>
      </c>
      <c r="N342" s="13" t="str">
        <f>IFERROR(VLOOKUP(C342,AFASTADOS!B:C,2,0),"")</f>
        <v/>
      </c>
    </row>
    <row r="343" spans="2:14" s="13" customFormat="1">
      <c r="B343" s="12">
        <f t="shared" si="7"/>
        <v>335</v>
      </c>
      <c r="C343" s="17">
        <v>2870</v>
      </c>
      <c r="D343" s="18" t="str">
        <f>IFERROR(VLOOKUP(C343,SRA!B:C,2,0),"")</f>
        <v>SUZANA VALERIA PINHEIRO</v>
      </c>
      <c r="E343" s="12" t="str">
        <f>IFERROR(VLOOKUP(C343,SRA!B:T,8,0),"")</f>
        <v>CLT</v>
      </c>
      <c r="F343" s="12" t="s">
        <v>434</v>
      </c>
      <c r="G343" s="12" t="str">
        <f>IFERROR(VLOOKUP(C343,SRA!B:T,5,0),"")</f>
        <v>OP. DE PROD. IND.(B)</v>
      </c>
      <c r="H343" s="55">
        <f>IFERROR(VLOOKUP(C343,SRA!B:T,18,0),"")</f>
        <v>1613.32</v>
      </c>
      <c r="I343" s="55">
        <f>IFERROR(VLOOKUP(C343,SRA!B:T,19,0),"")</f>
        <v>0</v>
      </c>
      <c r="J343" s="56">
        <f>IFERROR(VLOOKUP(C343,NOVEMBRO!B:F,3,0),"0,00")</f>
        <v>1828.87</v>
      </c>
      <c r="K343" s="55">
        <f>J343-L343</f>
        <v>900.3</v>
      </c>
      <c r="L343" s="56">
        <f>IFERROR(VLOOKUP(C343,NOVEMBRO!B:H,7,0),"0,00")</f>
        <v>928.56999999999994</v>
      </c>
      <c r="M343" s="16" t="str">
        <f>IFERROR(VLOOKUP(C343,FÉRIAS!C:D,2,0),"")</f>
        <v/>
      </c>
      <c r="N343" s="13" t="str">
        <f>IFERROR(VLOOKUP(C343,AFASTADOS!B:C,2,0),"")</f>
        <v/>
      </c>
    </row>
    <row r="344" spans="2:14" s="13" customFormat="1">
      <c r="B344" s="12">
        <f t="shared" si="7"/>
        <v>336</v>
      </c>
      <c r="C344" s="17">
        <v>2871</v>
      </c>
      <c r="D344" s="18" t="str">
        <f>IFERROR(VLOOKUP(C344,SRA!B:C,2,0),"")</f>
        <v>SUZELY ARANTES DA S MELO</v>
      </c>
      <c r="E344" s="12" t="str">
        <f>IFERROR(VLOOKUP(C344,SRA!B:T,8,0),"")</f>
        <v>CLT</v>
      </c>
      <c r="F344" s="12" t="s">
        <v>434</v>
      </c>
      <c r="G344" s="12" t="str">
        <f>IFERROR(VLOOKUP(C344,SRA!B:T,5,0),"")</f>
        <v>OP. DE PROD. IND.</v>
      </c>
      <c r="H344" s="55">
        <f>IFERROR(VLOOKUP(C344,SRA!B:T,18,0),"")</f>
        <v>1613.31</v>
      </c>
      <c r="I344" s="55">
        <f>IFERROR(VLOOKUP(C344,SRA!B:T,19,0),"")</f>
        <v>0</v>
      </c>
      <c r="J344" s="56">
        <f>IFERROR(VLOOKUP(C344,NOVEMBRO!B:F,3,0),"0,00")</f>
        <v>1883.76</v>
      </c>
      <c r="K344" s="55">
        <f>J344-L344</f>
        <v>859.17000000000007</v>
      </c>
      <c r="L344" s="56">
        <f>IFERROR(VLOOKUP(C344,NOVEMBRO!B:H,7,0),"0,00")</f>
        <v>1024.5899999999999</v>
      </c>
      <c r="M344" s="16" t="str">
        <f>IFERROR(VLOOKUP(C344,FÉRIAS!C:D,2,0),"")</f>
        <v/>
      </c>
      <c r="N344" s="13" t="str">
        <f>IFERROR(VLOOKUP(C344,AFASTADOS!B:C,2,0),"")</f>
        <v/>
      </c>
    </row>
    <row r="345" spans="2:14" s="13" customFormat="1">
      <c r="B345" s="12">
        <f t="shared" si="7"/>
        <v>337</v>
      </c>
      <c r="C345" s="17">
        <v>2873</v>
      </c>
      <c r="D345" s="18" t="str">
        <f>IFERROR(VLOOKUP(C345,SRA!B:C,2,0),"")</f>
        <v>AURELIA RODRIGUES TORREIRO</v>
      </c>
      <c r="E345" s="12" t="str">
        <f>IFERROR(VLOOKUP(C345,SRA!B:T,8,0),"")</f>
        <v>CLT</v>
      </c>
      <c r="F345" s="12" t="s">
        <v>434</v>
      </c>
      <c r="G345" s="12" t="str">
        <f>IFERROR(VLOOKUP(C345,SRA!B:T,5,0),"")</f>
        <v>ANA ASS FARMACEUTICA</v>
      </c>
      <c r="H345" s="55">
        <f>IFERROR(VLOOKUP(C345,SRA!B:T,18,0),"")</f>
        <v>5270.88</v>
      </c>
      <c r="I345" s="55">
        <f>IFERROR(VLOOKUP(C345,SRA!B:T,19,0),"")</f>
        <v>0</v>
      </c>
      <c r="J345" s="56">
        <f>IFERROR(VLOOKUP(C345,NOVEMBRO!B:F,3,0),"0,00")</f>
        <v>5951.79</v>
      </c>
      <c r="K345" s="55">
        <f>J345-L345</f>
        <v>1598.6899999999996</v>
      </c>
      <c r="L345" s="56">
        <f>IFERROR(VLOOKUP(C345,NOVEMBRO!B:H,7,0),"0,00")</f>
        <v>4353.1000000000004</v>
      </c>
      <c r="M345" s="16" t="str">
        <f>IFERROR(VLOOKUP(C345,FÉRIAS!C:D,2,0),"")</f>
        <v/>
      </c>
      <c r="N345" s="13" t="str">
        <f>IFERROR(VLOOKUP(C345,AFASTADOS!B:C,2,0),"")</f>
        <v/>
      </c>
    </row>
    <row r="346" spans="2:14" s="13" customFormat="1">
      <c r="B346" s="12">
        <f t="shared" si="7"/>
        <v>338</v>
      </c>
      <c r="C346" s="17">
        <v>2878</v>
      </c>
      <c r="D346" s="18" t="str">
        <f>IFERROR(VLOOKUP(C346,SRA!B:C,2,0),"")</f>
        <v>JAMSON ALESSANDRO DA SILVA</v>
      </c>
      <c r="E346" s="12" t="str">
        <f>IFERROR(VLOOKUP(C346,SRA!B:T,8,0),"")</f>
        <v>CLT</v>
      </c>
      <c r="F346" s="12" t="s">
        <v>434</v>
      </c>
      <c r="G346" s="12" t="str">
        <f>IFERROR(VLOOKUP(C346,SRA!B:T,5,0),"")</f>
        <v>TEC. EM ADM. E FIN.</v>
      </c>
      <c r="H346" s="55">
        <f>IFERROR(VLOOKUP(C346,SRA!B:T,18,0),"")</f>
        <v>2152.9499999999998</v>
      </c>
      <c r="I346" s="55">
        <f>IFERROR(VLOOKUP(C346,SRA!B:T,19,0),"")</f>
        <v>233.32</v>
      </c>
      <c r="J346" s="56">
        <f>IFERROR(VLOOKUP(C346,NOVEMBRO!B:F,3,0),"0,00")</f>
        <v>2694.53</v>
      </c>
      <c r="K346" s="55">
        <f>J346-L346</f>
        <v>1195.3800000000001</v>
      </c>
      <c r="L346" s="56">
        <f>IFERROR(VLOOKUP(C346,NOVEMBRO!B:H,7,0),"0,00")</f>
        <v>1499.15</v>
      </c>
      <c r="M346" s="16" t="str">
        <f>IFERROR(VLOOKUP(C346,FÉRIAS!C:D,2,0),"")</f>
        <v/>
      </c>
      <c r="N346" s="13" t="str">
        <f>IFERROR(VLOOKUP(C346,AFASTADOS!B:C,2,0),"")</f>
        <v/>
      </c>
    </row>
    <row r="347" spans="2:14" s="13" customFormat="1">
      <c r="B347" s="12">
        <f t="shared" si="7"/>
        <v>339</v>
      </c>
      <c r="C347" s="17">
        <v>2887</v>
      </c>
      <c r="D347" s="18" t="str">
        <f>IFERROR(VLOOKUP(C347,SRA!B:C,2,0),"")</f>
        <v>MARIA EUZENI DA SILVA GARCEZ</v>
      </c>
      <c r="E347" s="12" t="str">
        <f>IFERROR(VLOOKUP(C347,SRA!B:T,8,0),"")</f>
        <v>CLT</v>
      </c>
      <c r="F347" s="12" t="s">
        <v>446</v>
      </c>
      <c r="G347" s="12" t="str">
        <f>IFERROR(VLOOKUP(C347,SRA!B:T,5,0),"")</f>
        <v>TEC. EM ADM. E FIN.</v>
      </c>
      <c r="H347" s="55">
        <f>IFERROR(VLOOKUP(C347,SRA!B:T,18,0),"")</f>
        <v>2152.9699999999998</v>
      </c>
      <c r="I347" s="55">
        <f>IFERROR(VLOOKUP(C347,SRA!B:T,19,0),"")</f>
        <v>0</v>
      </c>
      <c r="J347" s="56">
        <f>IFERROR(VLOOKUP(C347,NOVEMBRO!B:F,3,0),"0,00")</f>
        <v>3522.78</v>
      </c>
      <c r="K347" s="55">
        <f>J347-L347</f>
        <v>1862.1000000000001</v>
      </c>
      <c r="L347" s="56">
        <f>IFERROR(VLOOKUP(C347,NOVEMBRO!B:H,7,0),"0,00")</f>
        <v>1660.68</v>
      </c>
      <c r="M347" s="16" t="str">
        <f>IFERROR(VLOOKUP(C347,FÉRIAS!C:D,2,0),"")</f>
        <v>MARIA EUZENI DA SILVA GARCEZ</v>
      </c>
      <c r="N347" s="13" t="str">
        <f>IFERROR(VLOOKUP(C347,AFASTADOS!B:C,2,0),"")</f>
        <v/>
      </c>
    </row>
    <row r="348" spans="2:14" s="13" customFormat="1">
      <c r="B348" s="12">
        <f t="shared" si="7"/>
        <v>340</v>
      </c>
      <c r="C348" s="17">
        <v>2889</v>
      </c>
      <c r="D348" s="18" t="str">
        <f>IFERROR(VLOOKUP(C348,SRA!B:C,2,0),"")</f>
        <v>EJANE FERREIRA TEXEIRA</v>
      </c>
      <c r="E348" s="12" t="str">
        <f>IFERROR(VLOOKUP(C348,SRA!B:T,8,0),"")</f>
        <v>CLT</v>
      </c>
      <c r="F348" s="12" t="s">
        <v>434</v>
      </c>
      <c r="G348" s="12" t="str">
        <f>IFERROR(VLOOKUP(C348,SRA!B:T,5,0),"")</f>
        <v>TEC. CONTABIL</v>
      </c>
      <c r="H348" s="55">
        <f>IFERROR(VLOOKUP(C348,SRA!B:T,18,0),"")</f>
        <v>2492.3200000000002</v>
      </c>
      <c r="I348" s="55">
        <f>IFERROR(VLOOKUP(C348,SRA!B:T,19,0),"")</f>
        <v>0</v>
      </c>
      <c r="J348" s="56">
        <f>IFERROR(VLOOKUP(C348,NOVEMBRO!B:F,3,0),"0,00")</f>
        <v>2814.28</v>
      </c>
      <c r="K348" s="55">
        <f>J348-L348</f>
        <v>1392.7500000000002</v>
      </c>
      <c r="L348" s="56">
        <f>IFERROR(VLOOKUP(C348,NOVEMBRO!B:H,7,0),"0,00")</f>
        <v>1421.53</v>
      </c>
      <c r="M348" s="16" t="str">
        <f>IFERROR(VLOOKUP(C348,FÉRIAS!C:D,2,0),"")</f>
        <v/>
      </c>
      <c r="N348" s="13" t="str">
        <f>IFERROR(VLOOKUP(C348,AFASTADOS!B:C,2,0),"")</f>
        <v/>
      </c>
    </row>
    <row r="349" spans="2:14" s="13" customFormat="1">
      <c r="B349" s="12">
        <f t="shared" si="7"/>
        <v>341</v>
      </c>
      <c r="C349" s="17">
        <v>2890</v>
      </c>
      <c r="D349" s="18" t="str">
        <f>IFERROR(VLOOKUP(C349,SRA!B:C,2,0),"")</f>
        <v>CLELIO FIRMINO SILVA</v>
      </c>
      <c r="E349" s="12" t="str">
        <f>IFERROR(VLOOKUP(C349,SRA!B:T,8,0),"")</f>
        <v>CLT</v>
      </c>
      <c r="F349" s="12" t="s">
        <v>434</v>
      </c>
      <c r="G349" s="12" t="str">
        <f>IFERROR(VLOOKUP(C349,SRA!B:T,5,0),"")</f>
        <v>OP. DE PROD. IND.</v>
      </c>
      <c r="H349" s="55">
        <f>IFERROR(VLOOKUP(C349,SRA!B:T,18,0),"")</f>
        <v>1463.31</v>
      </c>
      <c r="I349" s="55">
        <f>IFERROR(VLOOKUP(C349,SRA!B:T,19,0),"")</f>
        <v>0</v>
      </c>
      <c r="J349" s="56">
        <f>IFERROR(VLOOKUP(C349,NOVEMBRO!B:F,3,0),"0,00")</f>
        <v>1659.34</v>
      </c>
      <c r="K349" s="55">
        <f>J349-L349</f>
        <v>385.49</v>
      </c>
      <c r="L349" s="56">
        <f>IFERROR(VLOOKUP(C349,NOVEMBRO!B:H,7,0),"0,00")</f>
        <v>1273.8499999999999</v>
      </c>
      <c r="M349" s="16" t="str">
        <f>IFERROR(VLOOKUP(C349,FÉRIAS!C:D,2,0),"")</f>
        <v/>
      </c>
      <c r="N349" s="13" t="str">
        <f>IFERROR(VLOOKUP(C349,AFASTADOS!B:C,2,0),"")</f>
        <v/>
      </c>
    </row>
    <row r="350" spans="2:14" s="13" customFormat="1">
      <c r="B350" s="12">
        <f t="shared" si="7"/>
        <v>342</v>
      </c>
      <c r="C350" s="17">
        <v>2891</v>
      </c>
      <c r="D350" s="18" t="str">
        <f>IFERROR(VLOOKUP(C350,SRA!B:C,2,0),"")</f>
        <v>ERICK MEDEIROS</v>
      </c>
      <c r="E350" s="12" t="str">
        <f>IFERROR(VLOOKUP(C350,SRA!B:T,8,0),"")</f>
        <v>CLT</v>
      </c>
      <c r="F350" s="12" t="s">
        <v>446</v>
      </c>
      <c r="G350" s="12" t="str">
        <f>IFERROR(VLOOKUP(C350,SRA!B:T,5,0),"")</f>
        <v>OP. DE PROD. IND.</v>
      </c>
      <c r="H350" s="55">
        <f>IFERROR(VLOOKUP(C350,SRA!B:T,18,0),"")</f>
        <v>1536.48</v>
      </c>
      <c r="I350" s="55">
        <f>IFERROR(VLOOKUP(C350,SRA!B:T,19,0),"")</f>
        <v>0</v>
      </c>
      <c r="J350" s="56">
        <f>IFERROR(VLOOKUP(C350,NOVEMBRO!B:F,3,0),"0,00")</f>
        <v>1920.56</v>
      </c>
      <c r="K350" s="55">
        <f>J350-L350</f>
        <v>1324.1599999999999</v>
      </c>
      <c r="L350" s="56">
        <f>IFERROR(VLOOKUP(C350,NOVEMBRO!B:H,7,0),"0,00")</f>
        <v>596.4</v>
      </c>
      <c r="M350" s="16" t="str">
        <f>IFERROR(VLOOKUP(C350,FÉRIAS!C:D,2,0),"")</f>
        <v>ERICK MEDEIROS</v>
      </c>
      <c r="N350" s="13" t="str">
        <f>IFERROR(VLOOKUP(C350,AFASTADOS!B:C,2,0),"")</f>
        <v/>
      </c>
    </row>
    <row r="351" spans="2:14" s="13" customFormat="1">
      <c r="B351" s="12">
        <f t="shared" si="7"/>
        <v>343</v>
      </c>
      <c r="C351" s="17">
        <v>2894</v>
      </c>
      <c r="D351" s="18" t="str">
        <f>IFERROR(VLOOKUP(C351,SRA!B:C,2,0),"")</f>
        <v>JOELNA DINIZ PEREIRA DE SOUSA</v>
      </c>
      <c r="E351" s="12" t="str">
        <f>IFERROR(VLOOKUP(C351,SRA!B:T,8,0),"")</f>
        <v>CLT</v>
      </c>
      <c r="F351" s="12" t="s">
        <v>434</v>
      </c>
      <c r="G351" s="12" t="str">
        <f>IFERROR(VLOOKUP(C351,SRA!B:T,5,0),"")</f>
        <v>OP. PROD. IND. (D)</v>
      </c>
      <c r="H351" s="55">
        <f>IFERROR(VLOOKUP(C351,SRA!B:T,18,0),"")</f>
        <v>1961.04</v>
      </c>
      <c r="I351" s="55">
        <f>IFERROR(VLOOKUP(C351,SRA!B:T,19,0),"")</f>
        <v>0</v>
      </c>
      <c r="J351" s="56">
        <f>IFERROR(VLOOKUP(C351,NOVEMBRO!B:F,3,0),"0,00")</f>
        <v>2430.96</v>
      </c>
      <c r="K351" s="55">
        <f>J351-L351</f>
        <v>602.63000000000011</v>
      </c>
      <c r="L351" s="56">
        <f>IFERROR(VLOOKUP(C351,NOVEMBRO!B:H,7,0),"0,00")</f>
        <v>1828.33</v>
      </c>
      <c r="M351" s="16" t="str">
        <f>IFERROR(VLOOKUP(C351,FÉRIAS!C:D,2,0),"")</f>
        <v/>
      </c>
      <c r="N351" s="13" t="str">
        <f>IFERROR(VLOOKUP(C351,AFASTADOS!B:C,2,0),"")</f>
        <v/>
      </c>
    </row>
    <row r="352" spans="2:14" s="13" customFormat="1">
      <c r="B352" s="12">
        <f t="shared" si="7"/>
        <v>344</v>
      </c>
      <c r="C352" s="17">
        <v>2895</v>
      </c>
      <c r="D352" s="18" t="str">
        <f>IFERROR(VLOOKUP(C352,SRA!B:C,2,0),"")</f>
        <v>KLEBER DE OLIVEIRA GALDINO</v>
      </c>
      <c r="E352" s="12" t="str">
        <f>IFERROR(VLOOKUP(C352,SRA!B:T,8,0),"")</f>
        <v>CLT</v>
      </c>
      <c r="F352" s="12" t="s">
        <v>434</v>
      </c>
      <c r="G352" s="12" t="str">
        <f>IFERROR(VLOOKUP(C352,SRA!B:T,5,0),"")</f>
        <v>OP. DE PROD. IND.</v>
      </c>
      <c r="H352" s="55">
        <f>IFERROR(VLOOKUP(C352,SRA!B:T,18,0),"")</f>
        <v>1463.31</v>
      </c>
      <c r="I352" s="55">
        <f>IFERROR(VLOOKUP(C352,SRA!B:T,19,0),"")</f>
        <v>0</v>
      </c>
      <c r="J352" s="56">
        <f>IFERROR(VLOOKUP(C352,NOVEMBRO!B:F,3,0),"0,00")</f>
        <v>1652.34</v>
      </c>
      <c r="K352" s="55">
        <f>J352-L352</f>
        <v>397.41999999999985</v>
      </c>
      <c r="L352" s="56">
        <f>IFERROR(VLOOKUP(C352,NOVEMBRO!B:H,7,0),"0,00")</f>
        <v>1254.92</v>
      </c>
      <c r="M352" s="16" t="str">
        <f>IFERROR(VLOOKUP(C352,FÉRIAS!C:D,2,0),"")</f>
        <v/>
      </c>
      <c r="N352" s="13" t="str">
        <f>IFERROR(VLOOKUP(C352,AFASTADOS!B:C,2,0),"")</f>
        <v/>
      </c>
    </row>
    <row r="353" spans="2:14" s="13" customFormat="1">
      <c r="B353" s="12">
        <f t="shared" si="7"/>
        <v>345</v>
      </c>
      <c r="C353" s="17">
        <v>2904</v>
      </c>
      <c r="D353" s="18" t="str">
        <f>IFERROR(VLOOKUP(C353,SRA!B:C,2,0),"")</f>
        <v>ANTONIO S ALVES DE O JUNIOR</v>
      </c>
      <c r="E353" s="12" t="str">
        <f>IFERROR(VLOOKUP(C353,SRA!B:T,8,0),"")</f>
        <v>CLT</v>
      </c>
      <c r="F353" s="12" t="s">
        <v>434</v>
      </c>
      <c r="G353" s="12" t="str">
        <f>IFERROR(VLOOKUP(C353,SRA!B:T,5,0),"")</f>
        <v>TEC.ADM.FINANCAS I</v>
      </c>
      <c r="H353" s="55">
        <f>IFERROR(VLOOKUP(C353,SRA!B:T,18,0),"")</f>
        <v>2152.9699999999998</v>
      </c>
      <c r="I353" s="55">
        <f>IFERROR(VLOOKUP(C353,SRA!B:T,19,0),"")</f>
        <v>0</v>
      </c>
      <c r="J353" s="56">
        <f>IFERROR(VLOOKUP(C353,NOVEMBRO!B:F,3,0),"0,00")</f>
        <v>2462</v>
      </c>
      <c r="K353" s="55">
        <f>J353-L353</f>
        <v>546.06999999999994</v>
      </c>
      <c r="L353" s="56">
        <f>IFERROR(VLOOKUP(C353,NOVEMBRO!B:H,7,0),"0,00")</f>
        <v>1915.93</v>
      </c>
      <c r="M353" s="16" t="str">
        <f>IFERROR(VLOOKUP(C353,FÉRIAS!C:D,2,0),"")</f>
        <v/>
      </c>
      <c r="N353" s="13" t="str">
        <f>IFERROR(VLOOKUP(C353,AFASTADOS!B:C,2,0),"")</f>
        <v/>
      </c>
    </row>
    <row r="354" spans="2:14" s="13" customFormat="1">
      <c r="B354" s="12">
        <f t="shared" si="7"/>
        <v>346</v>
      </c>
      <c r="C354" s="17">
        <v>2906</v>
      </c>
      <c r="D354" s="18" t="str">
        <f>IFERROR(VLOOKUP(C354,SRA!B:C,2,0),"")</f>
        <v>ARTHUR A SANTOS WANDERLEY</v>
      </c>
      <c r="E354" s="12" t="str">
        <f>IFERROR(VLOOKUP(C354,SRA!B:T,8,0),"")</f>
        <v>CLT</v>
      </c>
      <c r="F354" s="12" t="s">
        <v>434</v>
      </c>
      <c r="G354" s="12" t="str">
        <f>IFERROR(VLOOKUP(C354,SRA!B:T,5,0),"")</f>
        <v>ANA ASS FARMACEUTICA</v>
      </c>
      <c r="H354" s="55">
        <f>IFERROR(VLOOKUP(C354,SRA!B:T,18,0),"")</f>
        <v>5270.88</v>
      </c>
      <c r="I354" s="55">
        <f>IFERROR(VLOOKUP(C354,SRA!B:T,19,0),"")</f>
        <v>0</v>
      </c>
      <c r="J354" s="56">
        <f>IFERROR(VLOOKUP(C354,NOVEMBRO!B:F,3,0),"0,00")</f>
        <v>5951.79</v>
      </c>
      <c r="K354" s="55">
        <f>J354-L354</f>
        <v>3014.5</v>
      </c>
      <c r="L354" s="56">
        <f>IFERROR(VLOOKUP(C354,NOVEMBRO!B:H,7,0),"0,00")</f>
        <v>2937.29</v>
      </c>
      <c r="M354" s="16" t="str">
        <f>IFERROR(VLOOKUP(C354,FÉRIAS!C:D,2,0),"")</f>
        <v/>
      </c>
      <c r="N354" s="13" t="str">
        <f>IFERROR(VLOOKUP(C354,AFASTADOS!B:C,2,0),"")</f>
        <v/>
      </c>
    </row>
    <row r="355" spans="2:14" s="13" customFormat="1">
      <c r="B355" s="12">
        <f t="shared" si="7"/>
        <v>347</v>
      </c>
      <c r="C355" s="17">
        <v>2907</v>
      </c>
      <c r="D355" s="18" t="str">
        <f>IFERROR(VLOOKUP(C355,SRA!B:C,2,0),"")</f>
        <v>JOELINE LIMA DO NASCIMENTO</v>
      </c>
      <c r="E355" s="12" t="str">
        <f>IFERROR(VLOOKUP(C355,SRA!B:T,8,0),"")</f>
        <v>CLT</v>
      </c>
      <c r="F355" s="12" t="s">
        <v>456</v>
      </c>
      <c r="G355" s="12" t="str">
        <f>IFERROR(VLOOKUP(C355,SRA!B:T,5,0),"")</f>
        <v>TEC. EM ADM. E FIN.</v>
      </c>
      <c r="H355" s="55">
        <f>IFERROR(VLOOKUP(C355,SRA!B:T,18,0),"")</f>
        <v>2152.9699999999998</v>
      </c>
      <c r="I355" s="55">
        <f>IFERROR(VLOOKUP(C355,SRA!B:T,19,0),"")</f>
        <v>0</v>
      </c>
      <c r="J355" s="56">
        <f>IFERROR(VLOOKUP(C355,NOVEMBRO!B:F,3,0),"0,00")</f>
        <v>10073.23</v>
      </c>
      <c r="K355" s="55">
        <f>J355-L355</f>
        <v>10073.23</v>
      </c>
      <c r="L355" s="56">
        <f>IFERROR(VLOOKUP(C355,NOVEMBRO!B:H,7,0),"0,00")</f>
        <v>0</v>
      </c>
      <c r="M355" s="16" t="str">
        <f>IFERROR(VLOOKUP(C355,FÉRIAS!C:D,2,0),"")</f>
        <v/>
      </c>
      <c r="N355" s="13" t="str">
        <f>IFERROR(VLOOKUP(C355,AFASTADOS!B:C,2,0),"")</f>
        <v>JOELINE LIMA DO NASCIMENTO</v>
      </c>
    </row>
    <row r="356" spans="2:14" s="13" customFormat="1">
      <c r="B356" s="12">
        <f t="shared" si="7"/>
        <v>348</v>
      </c>
      <c r="C356" s="17">
        <v>2909</v>
      </c>
      <c r="D356" s="18" t="str">
        <f>IFERROR(VLOOKUP(C356,SRA!B:C,2,0),"")</f>
        <v>ROBSON CARNEIRO DA SILVA</v>
      </c>
      <c r="E356" s="12" t="str">
        <f>IFERROR(VLOOKUP(C356,SRA!B:T,8,0),"")</f>
        <v>CLT</v>
      </c>
      <c r="F356" s="12" t="s">
        <v>434</v>
      </c>
      <c r="G356" s="12" t="str">
        <f>IFERROR(VLOOKUP(C356,SRA!B:T,5,0),"")</f>
        <v>TEC. EM ADM. E FIN.</v>
      </c>
      <c r="H356" s="55">
        <f>IFERROR(VLOOKUP(C356,SRA!B:T,18,0),"")</f>
        <v>2152.9699999999998</v>
      </c>
      <c r="I356" s="55">
        <f>IFERROR(VLOOKUP(C356,SRA!B:T,19,0),"")</f>
        <v>0</v>
      </c>
      <c r="J356" s="56">
        <f>IFERROR(VLOOKUP(C356,NOVEMBRO!B:F,3,0),"0,00")</f>
        <v>2869.09</v>
      </c>
      <c r="K356" s="55">
        <f>J356-L356</f>
        <v>419.84000000000015</v>
      </c>
      <c r="L356" s="56">
        <f>IFERROR(VLOOKUP(C356,NOVEMBRO!B:H,7,0),"0,00")</f>
        <v>2449.25</v>
      </c>
      <c r="M356" s="16" t="str">
        <f>IFERROR(VLOOKUP(C356,FÉRIAS!C:D,2,0),"")</f>
        <v/>
      </c>
      <c r="N356" s="13" t="str">
        <f>IFERROR(VLOOKUP(C356,AFASTADOS!B:C,2,0),"")</f>
        <v/>
      </c>
    </row>
    <row r="357" spans="2:14" s="13" customFormat="1">
      <c r="B357" s="12">
        <f t="shared" si="7"/>
        <v>349</v>
      </c>
      <c r="C357" s="17">
        <v>2910</v>
      </c>
      <c r="D357" s="18" t="str">
        <f>IFERROR(VLOOKUP(C357,SRA!B:C,2,0),"")</f>
        <v>JOSE VITAL DUARTE JUNIOR</v>
      </c>
      <c r="E357" s="12" t="str">
        <f>IFERROR(VLOOKUP(C357,SRA!B:T,8,0),"")</f>
        <v>CLT</v>
      </c>
      <c r="F357" s="12" t="s">
        <v>446</v>
      </c>
      <c r="G357" s="12" t="str">
        <f>IFERROR(VLOOKUP(C357,SRA!B:T,5,0),"")</f>
        <v>TEC. EM ADM. E FIN.</v>
      </c>
      <c r="H357" s="55">
        <f>IFERROR(VLOOKUP(C357,SRA!B:T,18,0),"")</f>
        <v>2260.61</v>
      </c>
      <c r="I357" s="55">
        <f>IFERROR(VLOOKUP(C357,SRA!B:T,19,0),"")</f>
        <v>4112.95</v>
      </c>
      <c r="J357" s="56">
        <f>IFERROR(VLOOKUP(C357,NOVEMBRO!B:F,3,0),"0,00")</f>
        <v>13720.75</v>
      </c>
      <c r="K357" s="55">
        <f>J357-L357</f>
        <v>10620.61</v>
      </c>
      <c r="L357" s="56">
        <f>IFERROR(VLOOKUP(C357,NOVEMBRO!B:H,7,0),"0,00")</f>
        <v>3100.14</v>
      </c>
      <c r="M357" s="16" t="str">
        <f>IFERROR(VLOOKUP(C357,FÉRIAS!C:D,2,0),"")</f>
        <v>JOSE VITAL DUARTE JUNIOR</v>
      </c>
      <c r="N357" s="13" t="str">
        <f>IFERROR(VLOOKUP(C357,AFASTADOS!B:C,2,0),"")</f>
        <v/>
      </c>
    </row>
    <row r="358" spans="2:14" s="13" customFormat="1">
      <c r="B358" s="12">
        <f t="shared" si="7"/>
        <v>350</v>
      </c>
      <c r="C358" s="17">
        <v>2911</v>
      </c>
      <c r="D358" s="18" t="str">
        <f>IFERROR(VLOOKUP(C358,SRA!B:C,2,0),"")</f>
        <v>ALDJANE MARIA DOS SANTOS</v>
      </c>
      <c r="E358" s="12" t="str">
        <f>IFERROR(VLOOKUP(C358,SRA!B:T,8,0),"")</f>
        <v>CLT</v>
      </c>
      <c r="F358" s="12" t="s">
        <v>434</v>
      </c>
      <c r="G358" s="12" t="str">
        <f>IFERROR(VLOOKUP(C358,SRA!B:T,5,0),"")</f>
        <v>OP. DE PROD. IND.</v>
      </c>
      <c r="H358" s="55">
        <f>IFERROR(VLOOKUP(C358,SRA!B:T,18,0),"")</f>
        <v>1613.3</v>
      </c>
      <c r="I358" s="55">
        <f>IFERROR(VLOOKUP(C358,SRA!B:T,19,0),"")</f>
        <v>0</v>
      </c>
      <c r="J358" s="56">
        <f>IFERROR(VLOOKUP(C358,NOVEMBRO!B:F,3,0),"0,00")</f>
        <v>1845.2</v>
      </c>
      <c r="K358" s="55">
        <f>J358-L358</f>
        <v>1036.76</v>
      </c>
      <c r="L358" s="56">
        <f>IFERROR(VLOOKUP(C358,NOVEMBRO!B:H,7,0),"0,00")</f>
        <v>808.44</v>
      </c>
      <c r="M358" s="16" t="str">
        <f>IFERROR(VLOOKUP(C358,FÉRIAS!C:D,2,0),"")</f>
        <v/>
      </c>
      <c r="N358" s="13" t="str">
        <f>IFERROR(VLOOKUP(C358,AFASTADOS!B:C,2,0),"")</f>
        <v/>
      </c>
    </row>
    <row r="359" spans="2:14" s="13" customFormat="1">
      <c r="B359" s="12">
        <f t="shared" si="7"/>
        <v>351</v>
      </c>
      <c r="C359" s="17">
        <v>2915</v>
      </c>
      <c r="D359" s="18" t="str">
        <f>IFERROR(VLOOKUP(C359,SRA!B:C,2,0),"")</f>
        <v>HAMILTON LINO ALVES</v>
      </c>
      <c r="E359" s="12" t="str">
        <f>IFERROR(VLOOKUP(C359,SRA!B:T,8,0),"")</f>
        <v>CLT</v>
      </c>
      <c r="F359" s="12" t="s">
        <v>434</v>
      </c>
      <c r="G359" s="12" t="str">
        <f>IFERROR(VLOOKUP(C359,SRA!B:T,5,0),"")</f>
        <v>OP. DE PROD. IND.</v>
      </c>
      <c r="H359" s="55">
        <f>IFERROR(VLOOKUP(C359,SRA!B:T,18,0),"")</f>
        <v>1613.3</v>
      </c>
      <c r="I359" s="55">
        <f>IFERROR(VLOOKUP(C359,SRA!B:T,19,0),"")</f>
        <v>0</v>
      </c>
      <c r="J359" s="56">
        <f>IFERROR(VLOOKUP(C359,NOVEMBRO!B:F,3,0),"0,00")</f>
        <v>1857.17</v>
      </c>
      <c r="K359" s="55">
        <f>J359-L359</f>
        <v>607.12000000000012</v>
      </c>
      <c r="L359" s="56">
        <f>IFERROR(VLOOKUP(C359,NOVEMBRO!B:H,7,0),"0,00")</f>
        <v>1250.05</v>
      </c>
      <c r="M359" s="16" t="str">
        <f>IFERROR(VLOOKUP(C359,FÉRIAS!C:D,2,0),"")</f>
        <v/>
      </c>
      <c r="N359" s="13" t="str">
        <f>IFERROR(VLOOKUP(C359,AFASTADOS!B:C,2,0),"")</f>
        <v/>
      </c>
    </row>
    <row r="360" spans="2:14" s="13" customFormat="1">
      <c r="B360" s="12">
        <f t="shared" si="7"/>
        <v>352</v>
      </c>
      <c r="C360" s="17">
        <v>2917</v>
      </c>
      <c r="D360" s="18" t="str">
        <f>IFERROR(VLOOKUP(C360,SRA!B:C,2,0),"")</f>
        <v>LUCICLEIDE PEREIRA DEODATO</v>
      </c>
      <c r="E360" s="12" t="str">
        <f>IFERROR(VLOOKUP(C360,SRA!B:T,8,0),"")</f>
        <v>CLT</v>
      </c>
      <c r="F360" s="12" t="s">
        <v>434</v>
      </c>
      <c r="G360" s="12" t="str">
        <f>IFERROR(VLOOKUP(C360,SRA!B:T,5,0),"")</f>
        <v>OP. DE PROD. IND.</v>
      </c>
      <c r="H360" s="55">
        <f>IFERROR(VLOOKUP(C360,SRA!B:T,18,0),"")</f>
        <v>1693.96</v>
      </c>
      <c r="I360" s="55">
        <f>IFERROR(VLOOKUP(C360,SRA!B:T,19,0),"")</f>
        <v>0</v>
      </c>
      <c r="J360" s="56">
        <f>IFERROR(VLOOKUP(C360,NOVEMBRO!B:F,3,0),"0,00")</f>
        <v>1912.78</v>
      </c>
      <c r="K360" s="55">
        <f>J360-L360</f>
        <v>713.66000000000008</v>
      </c>
      <c r="L360" s="56">
        <f>IFERROR(VLOOKUP(C360,NOVEMBRO!B:H,7,0),"0,00")</f>
        <v>1199.1199999999999</v>
      </c>
      <c r="M360" s="16" t="str">
        <f>IFERROR(VLOOKUP(C360,FÉRIAS!C:D,2,0),"")</f>
        <v/>
      </c>
      <c r="N360" s="13" t="str">
        <f>IFERROR(VLOOKUP(C360,AFASTADOS!B:C,2,0),"")</f>
        <v/>
      </c>
    </row>
    <row r="361" spans="2:14" s="13" customFormat="1">
      <c r="B361" s="12">
        <f t="shared" si="7"/>
        <v>353</v>
      </c>
      <c r="C361" s="17">
        <v>2918</v>
      </c>
      <c r="D361" s="18" t="str">
        <f>IFERROR(VLOOKUP(C361,SRA!B:C,2,0),"")</f>
        <v>MARIA DAS NEVES DE BARROS</v>
      </c>
      <c r="E361" s="12" t="str">
        <f>IFERROR(VLOOKUP(C361,SRA!B:T,8,0),"")</f>
        <v>CLT</v>
      </c>
      <c r="F361" s="12" t="s">
        <v>434</v>
      </c>
      <c r="G361" s="12" t="str">
        <f>IFERROR(VLOOKUP(C361,SRA!B:T,5,0),"")</f>
        <v>OP. DE PROD. IND.</v>
      </c>
      <c r="H361" s="55">
        <f>IFERROR(VLOOKUP(C361,SRA!B:T,18,0),"")</f>
        <v>1463.31</v>
      </c>
      <c r="I361" s="55">
        <f>IFERROR(VLOOKUP(C361,SRA!B:T,19,0),"")</f>
        <v>0</v>
      </c>
      <c r="J361" s="56">
        <f>IFERROR(VLOOKUP(C361,NOVEMBRO!B:F,3,0),"0,00")</f>
        <v>1659.34</v>
      </c>
      <c r="K361" s="55">
        <f>J361-L361</f>
        <v>714.67999999999984</v>
      </c>
      <c r="L361" s="56">
        <f>IFERROR(VLOOKUP(C361,NOVEMBRO!B:H,7,0),"0,00")</f>
        <v>944.66000000000008</v>
      </c>
      <c r="M361" s="16" t="str">
        <f>IFERROR(VLOOKUP(C361,FÉRIAS!C:D,2,0),"")</f>
        <v/>
      </c>
      <c r="N361" s="13" t="str">
        <f>IFERROR(VLOOKUP(C361,AFASTADOS!B:C,2,0),"")</f>
        <v/>
      </c>
    </row>
    <row r="362" spans="2:14" s="13" customFormat="1">
      <c r="B362" s="12">
        <f t="shared" si="7"/>
        <v>354</v>
      </c>
      <c r="C362" s="17">
        <v>2921</v>
      </c>
      <c r="D362" s="18" t="str">
        <f>IFERROR(VLOOKUP(C362,SRA!B:C,2,0),"")</f>
        <v>TIAGO MANOEL DE SOUSA LEITE</v>
      </c>
      <c r="E362" s="12" t="str">
        <f>IFERROR(VLOOKUP(C362,SRA!B:T,8,0),"")</f>
        <v>CLT</v>
      </c>
      <c r="F362" s="12" t="s">
        <v>434</v>
      </c>
      <c r="G362" s="12" t="str">
        <f>IFERROR(VLOOKUP(C362,SRA!B:T,5,0),"")</f>
        <v>OP. DE PROD. IND.</v>
      </c>
      <c r="H362" s="55">
        <f>IFERROR(VLOOKUP(C362,SRA!B:T,18,0),"")</f>
        <v>1613.3</v>
      </c>
      <c r="I362" s="55">
        <f>IFERROR(VLOOKUP(C362,SRA!B:T,19,0),"")</f>
        <v>0</v>
      </c>
      <c r="J362" s="56">
        <f>IFERROR(VLOOKUP(C362,NOVEMBRO!B:F,3,0),"0,00")</f>
        <v>3949.54</v>
      </c>
      <c r="K362" s="55">
        <f>J362-L362</f>
        <v>3934.1</v>
      </c>
      <c r="L362" s="56">
        <f>IFERROR(VLOOKUP(C362,NOVEMBRO!B:H,7,0),"0,00")</f>
        <v>15.44</v>
      </c>
      <c r="M362" s="16" t="str">
        <f>IFERROR(VLOOKUP(C362,FÉRIAS!C:D,2,0),"")</f>
        <v/>
      </c>
      <c r="N362" s="13" t="str">
        <f>IFERROR(VLOOKUP(C362,AFASTADOS!B:C,2,0),"")</f>
        <v/>
      </c>
    </row>
    <row r="363" spans="2:14" s="13" customFormat="1">
      <c r="B363" s="12">
        <f t="shared" si="7"/>
        <v>355</v>
      </c>
      <c r="C363" s="17">
        <v>2922</v>
      </c>
      <c r="D363" s="18" t="str">
        <f>IFERROR(VLOOKUP(C363,SRA!B:C,2,0),"")</f>
        <v>XENIA KELY VERISSIMO DINIZ</v>
      </c>
      <c r="E363" s="12" t="str">
        <f>IFERROR(VLOOKUP(C363,SRA!B:T,8,0),"")</f>
        <v>CLT</v>
      </c>
      <c r="F363" s="12" t="s">
        <v>434</v>
      </c>
      <c r="G363" s="12" t="str">
        <f>IFERROR(VLOOKUP(C363,SRA!B:T,5,0),"")</f>
        <v>OP. DE PROD. IND.</v>
      </c>
      <c r="H363" s="55">
        <f>IFERROR(VLOOKUP(C363,SRA!B:T,18,0),"")</f>
        <v>1693.96</v>
      </c>
      <c r="I363" s="55">
        <f>IFERROR(VLOOKUP(C363,SRA!B:T,19,0),"")</f>
        <v>0</v>
      </c>
      <c r="J363" s="56">
        <f>IFERROR(VLOOKUP(C363,NOVEMBRO!B:F,3,0),"0,00")</f>
        <v>1920.91</v>
      </c>
      <c r="K363" s="55">
        <f>J363-L363</f>
        <v>902.85000000000014</v>
      </c>
      <c r="L363" s="56">
        <f>IFERROR(VLOOKUP(C363,NOVEMBRO!B:H,7,0),"0,00")</f>
        <v>1018.06</v>
      </c>
      <c r="M363" s="16" t="str">
        <f>IFERROR(VLOOKUP(C363,FÉRIAS!C:D,2,0),"")</f>
        <v/>
      </c>
      <c r="N363" s="13" t="str">
        <f>IFERROR(VLOOKUP(C363,AFASTADOS!B:C,2,0),"")</f>
        <v/>
      </c>
    </row>
    <row r="364" spans="2:14" s="13" customFormat="1">
      <c r="B364" s="12">
        <f t="shared" si="7"/>
        <v>356</v>
      </c>
      <c r="C364" s="17">
        <v>2926</v>
      </c>
      <c r="D364" s="18" t="str">
        <f>IFERROR(VLOOKUP(C364,SRA!B:C,2,0),"")</f>
        <v>ANTONIO CARLOS DE LUNA MATOS</v>
      </c>
      <c r="E364" s="12" t="str">
        <f>IFERROR(VLOOKUP(C364,SRA!B:T,8,0),"")</f>
        <v>CLT</v>
      </c>
      <c r="F364" s="12" t="s">
        <v>434</v>
      </c>
      <c r="G364" s="12" t="str">
        <f>IFERROR(VLOOKUP(C364,SRA!B:T,5,0),"")</f>
        <v>OP. DE PROD. IND.</v>
      </c>
      <c r="H364" s="55">
        <f>IFERROR(VLOOKUP(C364,SRA!B:T,18,0),"")</f>
        <v>1778.71</v>
      </c>
      <c r="I364" s="55">
        <f>IFERROR(VLOOKUP(C364,SRA!B:T,19,0),"")</f>
        <v>0</v>
      </c>
      <c r="J364" s="56">
        <f>IFERROR(VLOOKUP(C364,NOVEMBRO!B:F,3,0),"0,00")</f>
        <v>2143.61</v>
      </c>
      <c r="K364" s="55">
        <f>J364-L364</f>
        <v>291.65000000000009</v>
      </c>
      <c r="L364" s="56">
        <f>IFERROR(VLOOKUP(C364,NOVEMBRO!B:H,7,0),"0,00")</f>
        <v>1851.96</v>
      </c>
      <c r="M364" s="16" t="str">
        <f>IFERROR(VLOOKUP(C364,FÉRIAS!C:D,2,0),"")</f>
        <v/>
      </c>
      <c r="N364" s="13" t="str">
        <f>IFERROR(VLOOKUP(C364,AFASTADOS!B:C,2,0),"")</f>
        <v/>
      </c>
    </row>
    <row r="365" spans="2:14" s="13" customFormat="1">
      <c r="B365" s="12">
        <f t="shared" si="7"/>
        <v>357</v>
      </c>
      <c r="C365" s="17">
        <v>2927</v>
      </c>
      <c r="D365" s="18" t="str">
        <f>IFERROR(VLOOKUP(C365,SRA!B:C,2,0),"")</f>
        <v>DEYVISON MACHADO DA SILVA</v>
      </c>
      <c r="E365" s="12" t="str">
        <f>IFERROR(VLOOKUP(C365,SRA!B:T,8,0),"")</f>
        <v>CLT</v>
      </c>
      <c r="F365" s="12" t="s">
        <v>434</v>
      </c>
      <c r="G365" s="12" t="str">
        <f>IFERROR(VLOOKUP(C365,SRA!B:T,5,0),"")</f>
        <v>OP. DE PROD. IND.</v>
      </c>
      <c r="H365" s="55">
        <f>IFERROR(VLOOKUP(C365,SRA!B:T,18,0),"")</f>
        <v>1613.31</v>
      </c>
      <c r="I365" s="55">
        <f>IFERROR(VLOOKUP(C365,SRA!B:T,19,0),"")</f>
        <v>0</v>
      </c>
      <c r="J365" s="56">
        <f>IFERROR(VLOOKUP(C365,NOVEMBRO!B:F,3,0),"0,00")</f>
        <v>1952.07</v>
      </c>
      <c r="K365" s="55">
        <f>J365-L365</f>
        <v>985.09999999999991</v>
      </c>
      <c r="L365" s="56">
        <f>IFERROR(VLOOKUP(C365,NOVEMBRO!B:H,7,0),"0,00")</f>
        <v>966.97</v>
      </c>
      <c r="M365" s="16" t="str">
        <f>IFERROR(VLOOKUP(C365,FÉRIAS!C:D,2,0),"")</f>
        <v/>
      </c>
      <c r="N365" s="13" t="str">
        <f>IFERROR(VLOOKUP(C365,AFASTADOS!B:C,2,0),"")</f>
        <v/>
      </c>
    </row>
    <row r="366" spans="2:14" s="13" customFormat="1">
      <c r="B366" s="12">
        <f t="shared" si="7"/>
        <v>358</v>
      </c>
      <c r="C366" s="17">
        <v>2930</v>
      </c>
      <c r="D366" s="18" t="str">
        <f>IFERROR(VLOOKUP(C366,SRA!B:C,2,0),"")</f>
        <v>JOSE AURICELIO C DE ARAUJO</v>
      </c>
      <c r="E366" s="12" t="str">
        <f>IFERROR(VLOOKUP(C366,SRA!B:T,8,0),"")</f>
        <v>CLT</v>
      </c>
      <c r="F366" s="12" t="s">
        <v>434</v>
      </c>
      <c r="G366" s="12" t="str">
        <f>IFERROR(VLOOKUP(C366,SRA!B:T,5,0),"")</f>
        <v>OP. DE PROD. IND.(C)</v>
      </c>
      <c r="H366" s="55">
        <f>IFERROR(VLOOKUP(C366,SRA!B:T,18,0),"")</f>
        <v>1778.71</v>
      </c>
      <c r="I366" s="55">
        <f>IFERROR(VLOOKUP(C366,SRA!B:T,19,0),"")</f>
        <v>0</v>
      </c>
      <c r="J366" s="56">
        <f>IFERROR(VLOOKUP(C366,NOVEMBRO!B:F,3,0),"0,00")</f>
        <v>2029.41</v>
      </c>
      <c r="K366" s="55">
        <f>J366-L366</f>
        <v>981.77</v>
      </c>
      <c r="L366" s="56">
        <f>IFERROR(VLOOKUP(C366,NOVEMBRO!B:H,7,0),"0,00")</f>
        <v>1047.6400000000001</v>
      </c>
      <c r="M366" s="16" t="str">
        <f>IFERROR(VLOOKUP(C366,FÉRIAS!C:D,2,0),"")</f>
        <v/>
      </c>
      <c r="N366" s="13" t="str">
        <f>IFERROR(VLOOKUP(C366,AFASTADOS!B:C,2,0),"")</f>
        <v/>
      </c>
    </row>
    <row r="367" spans="2:14" s="13" customFormat="1">
      <c r="B367" s="12">
        <f t="shared" si="7"/>
        <v>359</v>
      </c>
      <c r="C367" s="17">
        <v>2931</v>
      </c>
      <c r="D367" s="18" t="str">
        <f>IFERROR(VLOOKUP(C367,SRA!B:C,2,0),"")</f>
        <v>JOSILENE FARIAS DOS SANTOS ALM</v>
      </c>
      <c r="E367" s="12" t="str">
        <f>IFERROR(VLOOKUP(C367,SRA!B:T,8,0),"")</f>
        <v>CLT</v>
      </c>
      <c r="F367" s="12" t="s">
        <v>434</v>
      </c>
      <c r="G367" s="12" t="str">
        <f>IFERROR(VLOOKUP(C367,SRA!B:T,5,0),"")</f>
        <v>OP. PROD. IND. (D)</v>
      </c>
      <c r="H367" s="55">
        <f>IFERROR(VLOOKUP(C367,SRA!B:T,18,0),"")</f>
        <v>1961.04</v>
      </c>
      <c r="I367" s="55">
        <f>IFERROR(VLOOKUP(C367,SRA!B:T,19,0),"")</f>
        <v>822.38</v>
      </c>
      <c r="J367" s="56">
        <f>IFERROR(VLOOKUP(C367,NOVEMBRO!B:F,3,0),"0,00")</f>
        <v>3053.45</v>
      </c>
      <c r="K367" s="55">
        <f>J367-L367</f>
        <v>986.48</v>
      </c>
      <c r="L367" s="56">
        <f>IFERROR(VLOOKUP(C367,NOVEMBRO!B:H,7,0),"0,00")</f>
        <v>2066.9699999999998</v>
      </c>
      <c r="M367" s="16" t="str">
        <f>IFERROR(VLOOKUP(C367,FÉRIAS!C:D,2,0),"")</f>
        <v/>
      </c>
      <c r="N367" s="13" t="str">
        <f>IFERROR(VLOOKUP(C367,AFASTADOS!B:C,2,0),"")</f>
        <v/>
      </c>
    </row>
    <row r="368" spans="2:14" s="13" customFormat="1">
      <c r="B368" s="12">
        <f t="shared" si="7"/>
        <v>360</v>
      </c>
      <c r="C368" s="17">
        <v>2933</v>
      </c>
      <c r="D368" s="18" t="str">
        <f>IFERROR(VLOOKUP(C368,SRA!B:C,2,0),"")</f>
        <v>LUCY DIAS DE ANDRADE</v>
      </c>
      <c r="E368" s="12" t="str">
        <f>IFERROR(VLOOKUP(C368,SRA!B:T,8,0),"")</f>
        <v>CLT</v>
      </c>
      <c r="F368" s="12" t="s">
        <v>434</v>
      </c>
      <c r="G368" s="12" t="str">
        <f>IFERROR(VLOOKUP(C368,SRA!B:T,5,0),"")</f>
        <v>OP. DE PROD. IND.(B)</v>
      </c>
      <c r="H368" s="55">
        <f>IFERROR(VLOOKUP(C368,SRA!B:T,18,0),"")</f>
        <v>1613.3</v>
      </c>
      <c r="I368" s="55">
        <f>IFERROR(VLOOKUP(C368,SRA!B:T,19,0),"")</f>
        <v>0</v>
      </c>
      <c r="J368" s="56">
        <f>IFERROR(VLOOKUP(C368,NOVEMBRO!B:F,3,0),"0,00")</f>
        <v>1821.71</v>
      </c>
      <c r="K368" s="55">
        <f>J368-L368</f>
        <v>535.41000000000008</v>
      </c>
      <c r="L368" s="56">
        <f>IFERROR(VLOOKUP(C368,NOVEMBRO!B:H,7,0),"0,00")</f>
        <v>1286.3</v>
      </c>
      <c r="M368" s="16" t="str">
        <f>IFERROR(VLOOKUP(C368,FÉRIAS!C:D,2,0),"")</f>
        <v/>
      </c>
      <c r="N368" s="13" t="str">
        <f>IFERROR(VLOOKUP(C368,AFASTADOS!B:C,2,0),"")</f>
        <v/>
      </c>
    </row>
    <row r="369" spans="2:14" s="13" customFormat="1">
      <c r="B369" s="12">
        <f t="shared" si="7"/>
        <v>361</v>
      </c>
      <c r="C369" s="17">
        <v>2936</v>
      </c>
      <c r="D369" s="18" t="str">
        <f>IFERROR(VLOOKUP(C369,SRA!B:C,2,0),"")</f>
        <v>ROSIMERE SOARES DA SILVA</v>
      </c>
      <c r="E369" s="12" t="str">
        <f>IFERROR(VLOOKUP(C369,SRA!B:T,8,0),"")</f>
        <v>CLT</v>
      </c>
      <c r="F369" s="12" t="s">
        <v>434</v>
      </c>
      <c r="G369" s="12" t="str">
        <f>IFERROR(VLOOKUP(C369,SRA!B:T,5,0),"")</f>
        <v>OP. DE PROD. IND.(C)</v>
      </c>
      <c r="H369" s="55">
        <f>IFERROR(VLOOKUP(C369,SRA!B:T,18,0),"")</f>
        <v>1778.72</v>
      </c>
      <c r="I369" s="55">
        <f>IFERROR(VLOOKUP(C369,SRA!B:T,19,0),"")</f>
        <v>0</v>
      </c>
      <c r="J369" s="56">
        <f>IFERROR(VLOOKUP(C369,NOVEMBRO!B:F,3,0),"0,00")</f>
        <v>2371.35</v>
      </c>
      <c r="K369" s="55">
        <f>J369-L369</f>
        <v>1072.1199999999999</v>
      </c>
      <c r="L369" s="56">
        <f>IFERROR(VLOOKUP(C369,NOVEMBRO!B:H,7,0),"0,00")</f>
        <v>1299.23</v>
      </c>
      <c r="M369" s="16" t="str">
        <f>IFERROR(VLOOKUP(C369,FÉRIAS!C:D,2,0),"")</f>
        <v/>
      </c>
      <c r="N369" s="13" t="str">
        <f>IFERROR(VLOOKUP(C369,AFASTADOS!B:C,2,0),"")</f>
        <v/>
      </c>
    </row>
    <row r="370" spans="2:14" s="13" customFormat="1">
      <c r="B370" s="12">
        <f t="shared" si="7"/>
        <v>362</v>
      </c>
      <c r="C370" s="17">
        <v>2937</v>
      </c>
      <c r="D370" s="18" t="str">
        <f>IFERROR(VLOOKUP(C370,SRA!B:C,2,0),"")</f>
        <v>SANDRA REGINA V DOS SANTOS</v>
      </c>
      <c r="E370" s="12" t="str">
        <f>IFERROR(VLOOKUP(C370,SRA!B:T,8,0),"")</f>
        <v>CLT</v>
      </c>
      <c r="F370" s="12" t="s">
        <v>446</v>
      </c>
      <c r="G370" s="12" t="str">
        <f>IFERROR(VLOOKUP(C370,SRA!B:T,5,0),"")</f>
        <v>OP. DE PROD. IND.</v>
      </c>
      <c r="H370" s="55">
        <f>IFERROR(VLOOKUP(C370,SRA!B:T,18,0),"")</f>
        <v>1463.31</v>
      </c>
      <c r="I370" s="55">
        <f>IFERROR(VLOOKUP(C370,SRA!B:T,19,0),"")</f>
        <v>0</v>
      </c>
      <c r="J370" s="56">
        <f>IFERROR(VLOOKUP(C370,NOVEMBRO!B:F,3,0),"0,00")</f>
        <v>2028.1</v>
      </c>
      <c r="K370" s="55">
        <f>J370-L370</f>
        <v>1127.54</v>
      </c>
      <c r="L370" s="56">
        <f>IFERROR(VLOOKUP(C370,NOVEMBRO!B:H,7,0),"0,00")</f>
        <v>900.56</v>
      </c>
      <c r="M370" s="16" t="str">
        <f>IFERROR(VLOOKUP(C370,FÉRIAS!C:D,2,0),"")</f>
        <v>SANDRA REGINA V DOS SANTOS</v>
      </c>
      <c r="N370" s="13" t="str">
        <f>IFERROR(VLOOKUP(C370,AFASTADOS!B:C,2,0),"")</f>
        <v/>
      </c>
    </row>
    <row r="371" spans="2:14" s="13" customFormat="1">
      <c r="B371" s="12">
        <f t="shared" si="7"/>
        <v>363</v>
      </c>
      <c r="C371" s="17">
        <v>2941</v>
      </c>
      <c r="D371" s="18" t="str">
        <f>IFERROR(VLOOKUP(C371,SRA!B:C,2,0),"")</f>
        <v>DANIELLE MARIA P NASCIMENTO</v>
      </c>
      <c r="E371" s="12" t="str">
        <f>IFERROR(VLOOKUP(C371,SRA!B:T,8,0),"")</f>
        <v>CLT</v>
      </c>
      <c r="F371" s="12" t="s">
        <v>434</v>
      </c>
      <c r="G371" s="12" t="str">
        <f>IFERROR(VLOOKUP(C371,SRA!B:T,5,0),"")</f>
        <v>TEC. EM ADM. E FIN.</v>
      </c>
      <c r="H371" s="55">
        <f>IFERROR(VLOOKUP(C371,SRA!B:T,18,0),"")</f>
        <v>2152.9499999999998</v>
      </c>
      <c r="I371" s="55">
        <f>IFERROR(VLOOKUP(C371,SRA!B:T,19,0),"")</f>
        <v>2312.9499999999998</v>
      </c>
      <c r="J371" s="56">
        <f>IFERROR(VLOOKUP(C371,NOVEMBRO!B:F,3,0),"0,00")</f>
        <v>4744.03</v>
      </c>
      <c r="K371" s="55">
        <f>J371-L371</f>
        <v>2782.8399999999997</v>
      </c>
      <c r="L371" s="56">
        <f>IFERROR(VLOOKUP(C371,NOVEMBRO!B:H,7,0),"0,00")</f>
        <v>1961.19</v>
      </c>
      <c r="M371" s="16" t="str">
        <f>IFERROR(VLOOKUP(C371,FÉRIAS!C:D,2,0),"")</f>
        <v/>
      </c>
      <c r="N371" s="13" t="str">
        <f>IFERROR(VLOOKUP(C371,AFASTADOS!B:C,2,0),"")</f>
        <v/>
      </c>
    </row>
    <row r="372" spans="2:14" s="13" customFormat="1">
      <c r="B372" s="12">
        <f t="shared" si="7"/>
        <v>364</v>
      </c>
      <c r="C372" s="17">
        <v>2942</v>
      </c>
      <c r="D372" s="18" t="str">
        <f>IFERROR(VLOOKUP(C372,SRA!B:C,2,0),"")</f>
        <v>ELIDIANE BARROS DA CRUZ</v>
      </c>
      <c r="E372" s="12" t="str">
        <f>IFERROR(VLOOKUP(C372,SRA!B:T,8,0),"")</f>
        <v>CLT</v>
      </c>
      <c r="F372" s="12" t="s">
        <v>434</v>
      </c>
      <c r="G372" s="12" t="str">
        <f>IFERROR(VLOOKUP(C372,SRA!B:T,5,0),"")</f>
        <v>OP. DE PROD. IND.</v>
      </c>
      <c r="H372" s="55">
        <f>IFERROR(VLOOKUP(C372,SRA!B:T,18,0),"")</f>
        <v>1613.31</v>
      </c>
      <c r="I372" s="55">
        <f>IFERROR(VLOOKUP(C372,SRA!B:T,19,0),"")</f>
        <v>0</v>
      </c>
      <c r="J372" s="56">
        <f>IFERROR(VLOOKUP(C372,NOVEMBRO!B:F,3,0),"0,00")</f>
        <v>1841.28</v>
      </c>
      <c r="K372" s="55">
        <f>J372-L372</f>
        <v>511.41999999999985</v>
      </c>
      <c r="L372" s="56">
        <f>IFERROR(VLOOKUP(C372,NOVEMBRO!B:H,7,0),"0,00")</f>
        <v>1329.8600000000001</v>
      </c>
      <c r="M372" s="16" t="str">
        <f>IFERROR(VLOOKUP(C372,FÉRIAS!C:D,2,0),"")</f>
        <v/>
      </c>
      <c r="N372" s="13" t="str">
        <f>IFERROR(VLOOKUP(C372,AFASTADOS!B:C,2,0),"")</f>
        <v/>
      </c>
    </row>
    <row r="373" spans="2:14" s="13" customFormat="1">
      <c r="B373" s="12">
        <f t="shared" si="7"/>
        <v>365</v>
      </c>
      <c r="C373" s="17">
        <v>2943</v>
      </c>
      <c r="D373" s="18" t="str">
        <f>IFERROR(VLOOKUP(C373,SRA!B:C,2,0),"")</f>
        <v>MARIA JOSE GUILHERME</v>
      </c>
      <c r="E373" s="12" t="str">
        <f>IFERROR(VLOOKUP(C373,SRA!B:T,8,0),"")</f>
        <v>CLT</v>
      </c>
      <c r="F373" s="12" t="s">
        <v>434</v>
      </c>
      <c r="G373" s="12" t="str">
        <f>IFERROR(VLOOKUP(C373,SRA!B:T,5,0),"")</f>
        <v>OP. DE PROD. IND.</v>
      </c>
      <c r="H373" s="55">
        <f>IFERROR(VLOOKUP(C373,SRA!B:T,18,0),"")</f>
        <v>1463.31</v>
      </c>
      <c r="I373" s="55">
        <f>IFERROR(VLOOKUP(C373,SRA!B:T,19,0),"")</f>
        <v>0</v>
      </c>
      <c r="J373" s="56">
        <f>IFERROR(VLOOKUP(C373,NOVEMBRO!B:F,3,0),"0,00")</f>
        <v>1652.34</v>
      </c>
      <c r="K373" s="55">
        <f>J373-L373</f>
        <v>334.01</v>
      </c>
      <c r="L373" s="56">
        <f>IFERROR(VLOOKUP(C373,NOVEMBRO!B:H,7,0),"0,00")</f>
        <v>1318.33</v>
      </c>
      <c r="M373" s="16" t="str">
        <f>IFERROR(VLOOKUP(C373,FÉRIAS!C:D,2,0),"")</f>
        <v/>
      </c>
      <c r="N373" s="13" t="str">
        <f>IFERROR(VLOOKUP(C373,AFASTADOS!B:C,2,0),"")</f>
        <v/>
      </c>
    </row>
    <row r="374" spans="2:14" s="13" customFormat="1">
      <c r="B374" s="12">
        <f t="shared" si="7"/>
        <v>366</v>
      </c>
      <c r="C374" s="17">
        <v>2962</v>
      </c>
      <c r="D374" s="18" t="str">
        <f>IFERROR(VLOOKUP(C374,SRA!B:C,2,0),"")</f>
        <v>GYSELLE SANTOS AZEVEDO</v>
      </c>
      <c r="E374" s="12" t="str">
        <f>IFERROR(VLOOKUP(C374,SRA!B:T,8,0),"")</f>
        <v>CLT</v>
      </c>
      <c r="F374" s="12" t="s">
        <v>434</v>
      </c>
      <c r="G374" s="12" t="str">
        <f>IFERROR(VLOOKUP(C374,SRA!B:T,5,0),"")</f>
        <v>TEC. EM ADM. E VEN.</v>
      </c>
      <c r="H374" s="55">
        <f>IFERROR(VLOOKUP(C374,SRA!B:T,18,0),"")</f>
        <v>2050.41</v>
      </c>
      <c r="I374" s="55">
        <f>IFERROR(VLOOKUP(C374,SRA!B:T,19,0),"")</f>
        <v>233.32</v>
      </c>
      <c r="J374" s="56">
        <f>IFERROR(VLOOKUP(C374,NOVEMBRO!B:F,3,0),"0,00")</f>
        <v>2985.8</v>
      </c>
      <c r="K374" s="55">
        <f>J374-L374</f>
        <v>626.43000000000029</v>
      </c>
      <c r="L374" s="56">
        <f>IFERROR(VLOOKUP(C374,NOVEMBRO!B:H,7,0),"0,00")</f>
        <v>2359.37</v>
      </c>
      <c r="M374" s="16" t="str">
        <f>IFERROR(VLOOKUP(C374,FÉRIAS!C:D,2,0),"")</f>
        <v/>
      </c>
      <c r="N374" s="13" t="str">
        <f>IFERROR(VLOOKUP(C374,AFASTADOS!B:C,2,0),"")</f>
        <v/>
      </c>
    </row>
    <row r="375" spans="2:14" s="13" customFormat="1">
      <c r="B375" s="12">
        <f t="shared" si="7"/>
        <v>367</v>
      </c>
      <c r="C375" s="17">
        <v>2969</v>
      </c>
      <c r="D375" s="18" t="str">
        <f>IFERROR(VLOOKUP(C375,SRA!B:C,2,0),"")</f>
        <v>LEYRIANE TELMA V FARIAS</v>
      </c>
      <c r="E375" s="12" t="str">
        <f>IFERROR(VLOOKUP(C375,SRA!B:T,8,0),"")</f>
        <v>CLT</v>
      </c>
      <c r="F375" s="12" t="s">
        <v>434</v>
      </c>
      <c r="G375" s="12" t="str">
        <f>IFERROR(VLOOKUP(C375,SRA!B:T,5,0),"")</f>
        <v>TEC. EM ADM. E VEN.</v>
      </c>
      <c r="H375" s="55">
        <f>IFERROR(VLOOKUP(C375,SRA!B:T,18,0),"")</f>
        <v>2050.42</v>
      </c>
      <c r="I375" s="55">
        <f>IFERROR(VLOOKUP(C375,SRA!B:T,19,0),"")</f>
        <v>1079.3800000000001</v>
      </c>
      <c r="J375" s="56">
        <f>IFERROR(VLOOKUP(C375,NOVEMBRO!B:F,3,0),"0,00")</f>
        <v>3394.67</v>
      </c>
      <c r="K375" s="55">
        <f>J375-L375</f>
        <v>2181.11</v>
      </c>
      <c r="L375" s="56">
        <f>IFERROR(VLOOKUP(C375,NOVEMBRO!B:H,7,0),"0,00")</f>
        <v>1213.56</v>
      </c>
      <c r="M375" s="16" t="str">
        <f>IFERROR(VLOOKUP(C375,FÉRIAS!C:D,2,0),"")</f>
        <v/>
      </c>
      <c r="N375" s="13" t="str">
        <f>IFERROR(VLOOKUP(C375,AFASTADOS!B:C,2,0),"")</f>
        <v/>
      </c>
    </row>
    <row r="376" spans="2:14" s="13" customFormat="1">
      <c r="B376" s="12">
        <f t="shared" si="7"/>
        <v>368</v>
      </c>
      <c r="C376" s="17">
        <v>2970</v>
      </c>
      <c r="D376" s="18" t="str">
        <f>IFERROR(VLOOKUP(C376,SRA!B:C,2,0),"")</f>
        <v>DAYANE M VALENCA DE OLIVEIRA</v>
      </c>
      <c r="E376" s="12" t="str">
        <f>IFERROR(VLOOKUP(C376,SRA!B:T,8,0),"")</f>
        <v>CLT</v>
      </c>
      <c r="F376" s="12" t="s">
        <v>434</v>
      </c>
      <c r="G376" s="12" t="str">
        <f>IFERROR(VLOOKUP(C376,SRA!B:T,5,0),"")</f>
        <v>TEC. EM ADM. E VEN.</v>
      </c>
      <c r="H376" s="55">
        <f>IFERROR(VLOOKUP(C376,SRA!B:T,18,0),"")</f>
        <v>2050.41</v>
      </c>
      <c r="I376" s="55">
        <f>IFERROR(VLOOKUP(C376,SRA!B:T,19,0),"")</f>
        <v>0</v>
      </c>
      <c r="J376" s="56">
        <f>IFERROR(VLOOKUP(C376,NOVEMBRO!B:F,3,0),"0,00")</f>
        <v>2722.33</v>
      </c>
      <c r="K376" s="55">
        <f>J376-L376</f>
        <v>1341.92</v>
      </c>
      <c r="L376" s="56">
        <f>IFERROR(VLOOKUP(C376,NOVEMBRO!B:H,7,0),"0,00")</f>
        <v>1380.4099999999999</v>
      </c>
      <c r="M376" s="16" t="str">
        <f>IFERROR(VLOOKUP(C376,FÉRIAS!C:D,2,0),"")</f>
        <v/>
      </c>
      <c r="N376" s="13" t="str">
        <f>IFERROR(VLOOKUP(C376,AFASTADOS!B:C,2,0),"")</f>
        <v/>
      </c>
    </row>
    <row r="377" spans="2:14" s="13" customFormat="1">
      <c r="B377" s="12">
        <f t="shared" si="7"/>
        <v>369</v>
      </c>
      <c r="C377" s="17">
        <v>2971</v>
      </c>
      <c r="D377" s="18" t="str">
        <f>IFERROR(VLOOKUP(C377,SRA!B:C,2,0),"")</f>
        <v>LETYCIA THAISA V FARIAS</v>
      </c>
      <c r="E377" s="12" t="str">
        <f>IFERROR(VLOOKUP(C377,SRA!B:T,8,0),"")</f>
        <v>CLT</v>
      </c>
      <c r="F377" s="12" t="s">
        <v>446</v>
      </c>
      <c r="G377" s="12" t="str">
        <f>IFERROR(VLOOKUP(C377,SRA!B:T,5,0),"")</f>
        <v>TEC. EM ADM. E VEN.</v>
      </c>
      <c r="H377" s="55">
        <f>IFERROR(VLOOKUP(C377,SRA!B:T,18,0),"")</f>
        <v>2050.41</v>
      </c>
      <c r="I377" s="55">
        <f>IFERROR(VLOOKUP(C377,SRA!B:T,19,0),"")</f>
        <v>0</v>
      </c>
      <c r="J377" s="56">
        <f>IFERROR(VLOOKUP(C377,NOVEMBRO!B:F,3,0),"0,00")</f>
        <v>3227.64</v>
      </c>
      <c r="K377" s="55">
        <f>J377-L377</f>
        <v>2827.94</v>
      </c>
      <c r="L377" s="56">
        <f>IFERROR(VLOOKUP(C377,NOVEMBRO!B:H,7,0),"0,00")</f>
        <v>399.7</v>
      </c>
      <c r="M377" s="16" t="str">
        <f>IFERROR(VLOOKUP(C377,FÉRIAS!C:D,2,0),"")</f>
        <v>LETYCIA THAISA V FARIAS</v>
      </c>
      <c r="N377" s="13" t="str">
        <f>IFERROR(VLOOKUP(C377,AFASTADOS!B:C,2,0),"")</f>
        <v/>
      </c>
    </row>
    <row r="378" spans="2:14" s="13" customFormat="1">
      <c r="B378" s="12">
        <f t="shared" si="7"/>
        <v>370</v>
      </c>
      <c r="C378" s="17">
        <v>2973</v>
      </c>
      <c r="D378" s="18" t="str">
        <f>IFERROR(VLOOKUP(C378,SRA!B:C,2,0),"")</f>
        <v>ELDERSON GOMES DA CUNHA</v>
      </c>
      <c r="E378" s="12" t="str">
        <f>IFERROR(VLOOKUP(C378,SRA!B:T,8,0),"")</f>
        <v>CLT</v>
      </c>
      <c r="F378" s="12" t="s">
        <v>434</v>
      </c>
      <c r="G378" s="12" t="str">
        <f>IFERROR(VLOOKUP(C378,SRA!B:T,5,0),"")</f>
        <v>TEC. EM ADM. E VEN.</v>
      </c>
      <c r="H378" s="55">
        <f>IFERROR(VLOOKUP(C378,SRA!B:T,18,0),"")</f>
        <v>2050.41</v>
      </c>
      <c r="I378" s="55">
        <f>IFERROR(VLOOKUP(C378,SRA!B:T,19,0),"")</f>
        <v>233.32</v>
      </c>
      <c r="J378" s="56">
        <f>IFERROR(VLOOKUP(C378,NOVEMBRO!B:F,3,0),"0,00")</f>
        <v>2578.7399999999998</v>
      </c>
      <c r="K378" s="55">
        <f>J378-L378</f>
        <v>1391.0299999999997</v>
      </c>
      <c r="L378" s="56">
        <f>IFERROR(VLOOKUP(C378,NOVEMBRO!B:H,7,0),"0,00")</f>
        <v>1187.71</v>
      </c>
      <c r="M378" s="16" t="str">
        <f>IFERROR(VLOOKUP(C378,FÉRIAS!C:D,2,0),"")</f>
        <v/>
      </c>
      <c r="N378" s="13" t="str">
        <f>IFERROR(VLOOKUP(C378,AFASTADOS!B:C,2,0),"")</f>
        <v/>
      </c>
    </row>
    <row r="379" spans="2:14" s="13" customFormat="1">
      <c r="B379" s="12">
        <f t="shared" si="7"/>
        <v>371</v>
      </c>
      <c r="C379" s="17">
        <v>2974</v>
      </c>
      <c r="D379" s="18" t="str">
        <f>IFERROR(VLOOKUP(C379,SRA!B:C,2,0),"")</f>
        <v>MARCELO DIEDERICHS PRATES</v>
      </c>
      <c r="E379" s="12" t="str">
        <f>IFERROR(VLOOKUP(C379,SRA!B:T,8,0),"")</f>
        <v>CLT</v>
      </c>
      <c r="F379" s="12" t="s">
        <v>434</v>
      </c>
      <c r="G379" s="12" t="str">
        <f>IFERROR(VLOOKUP(C379,SRA!B:T,5,0),"")</f>
        <v>TEC. EM ADM. E VEN.</v>
      </c>
      <c r="H379" s="55">
        <f>IFERROR(VLOOKUP(C379,SRA!B:T,18,0),"")</f>
        <v>2050.41</v>
      </c>
      <c r="I379" s="55">
        <f>IFERROR(VLOOKUP(C379,SRA!B:T,19,0),"")</f>
        <v>0</v>
      </c>
      <c r="J379" s="56">
        <f>IFERROR(VLOOKUP(C379,NOVEMBRO!B:F,3,0),"0,00")</f>
        <v>2344.71</v>
      </c>
      <c r="K379" s="55">
        <f>J379-L379</f>
        <v>1285.74</v>
      </c>
      <c r="L379" s="56">
        <f>IFERROR(VLOOKUP(C379,NOVEMBRO!B:H,7,0),"0,00")</f>
        <v>1058.97</v>
      </c>
      <c r="M379" s="16" t="str">
        <f>IFERROR(VLOOKUP(C379,FÉRIAS!C:D,2,0),"")</f>
        <v/>
      </c>
      <c r="N379" s="13" t="str">
        <f>IFERROR(VLOOKUP(C379,AFASTADOS!B:C,2,0),"")</f>
        <v/>
      </c>
    </row>
    <row r="380" spans="2:14" s="13" customFormat="1">
      <c r="B380" s="12">
        <f t="shared" si="7"/>
        <v>372</v>
      </c>
      <c r="C380" s="17">
        <v>2977</v>
      </c>
      <c r="D380" s="18" t="str">
        <f>IFERROR(VLOOKUP(C380,SRA!B:C,2,0),"")</f>
        <v>VENILTON CARLOS M CARDOSO</v>
      </c>
      <c r="E380" s="12" t="str">
        <f>IFERROR(VLOOKUP(C380,SRA!B:T,8,0),"")</f>
        <v>CLT</v>
      </c>
      <c r="F380" s="12" t="s">
        <v>434</v>
      </c>
      <c r="G380" s="12" t="str">
        <f>IFERROR(VLOOKUP(C380,SRA!B:T,5,0),"")</f>
        <v>ANA ASS FARMACEUTICA</v>
      </c>
      <c r="H380" s="55">
        <f>IFERROR(VLOOKUP(C380,SRA!B:T,18,0),"")</f>
        <v>4553.1499999999996</v>
      </c>
      <c r="I380" s="55">
        <f>IFERROR(VLOOKUP(C380,SRA!B:T,19,0),"")</f>
        <v>0</v>
      </c>
      <c r="J380" s="56">
        <f>IFERROR(VLOOKUP(C380,NOVEMBRO!B:F,3,0),"0,00")</f>
        <v>5141.33</v>
      </c>
      <c r="K380" s="55">
        <f>J380-L380</f>
        <v>944.10999999999967</v>
      </c>
      <c r="L380" s="56">
        <f>IFERROR(VLOOKUP(C380,NOVEMBRO!B:H,7,0),"0,00")</f>
        <v>4197.22</v>
      </c>
      <c r="M380" s="16" t="str">
        <f>IFERROR(VLOOKUP(C380,FÉRIAS!C:D,2,0),"")</f>
        <v/>
      </c>
      <c r="N380" s="13" t="str">
        <f>IFERROR(VLOOKUP(C380,AFASTADOS!B:C,2,0),"")</f>
        <v/>
      </c>
    </row>
    <row r="381" spans="2:14" s="13" customFormat="1">
      <c r="B381" s="12">
        <f t="shared" si="7"/>
        <v>373</v>
      </c>
      <c r="C381" s="17">
        <v>2978</v>
      </c>
      <c r="D381" s="18" t="str">
        <f>IFERROR(VLOOKUP(C381,SRA!B:C,2,0),"")</f>
        <v>CARLOS BRUNO GOMES MACEDO</v>
      </c>
      <c r="E381" s="12" t="str">
        <f>IFERROR(VLOOKUP(C381,SRA!B:T,8,0),"")</f>
        <v>CLT</v>
      </c>
      <c r="F381" s="12" t="s">
        <v>434</v>
      </c>
      <c r="G381" s="12" t="str">
        <f>IFERROR(VLOOKUP(C381,SRA!B:T,5,0),"")</f>
        <v>TEC. EM ADM. E VEN.</v>
      </c>
      <c r="H381" s="55">
        <f>IFERROR(VLOOKUP(C381,SRA!B:T,18,0),"")</f>
        <v>2050.41</v>
      </c>
      <c r="I381" s="55">
        <f>IFERROR(VLOOKUP(C381,SRA!B:T,19,0),"")</f>
        <v>233.32</v>
      </c>
      <c r="J381" s="56">
        <f>IFERROR(VLOOKUP(C381,NOVEMBRO!B:F,3,0),"0,00")</f>
        <v>2985.81</v>
      </c>
      <c r="K381" s="55">
        <f>J381-L381</f>
        <v>1574.69</v>
      </c>
      <c r="L381" s="56">
        <f>IFERROR(VLOOKUP(C381,NOVEMBRO!B:H,7,0),"0,00")</f>
        <v>1411.12</v>
      </c>
      <c r="M381" s="16" t="str">
        <f>IFERROR(VLOOKUP(C381,FÉRIAS!C:D,2,0),"")</f>
        <v/>
      </c>
      <c r="N381" s="13" t="str">
        <f>IFERROR(VLOOKUP(C381,AFASTADOS!B:C,2,0),"")</f>
        <v/>
      </c>
    </row>
    <row r="382" spans="2:14" s="13" customFormat="1">
      <c r="B382" s="12">
        <f t="shared" si="7"/>
        <v>374</v>
      </c>
      <c r="C382" s="17">
        <v>2982</v>
      </c>
      <c r="D382" s="18" t="str">
        <f>IFERROR(VLOOKUP(C382,SRA!B:C,2,0),"")</f>
        <v>CINTIA MARIA LEITE DO N AVELAR</v>
      </c>
      <c r="E382" s="12" t="str">
        <f>IFERROR(VLOOKUP(C382,SRA!B:T,8,0),"")</f>
        <v>CLT</v>
      </c>
      <c r="F382" s="12" t="s">
        <v>434</v>
      </c>
      <c r="G382" s="12" t="str">
        <f>IFERROR(VLOOKUP(C382,SRA!B:T,5,0),"")</f>
        <v>ENFERMEIRO TRABALHO</v>
      </c>
      <c r="H382" s="55">
        <f>IFERROR(VLOOKUP(C382,SRA!B:T,18,0),"")</f>
        <v>3567.49</v>
      </c>
      <c r="I382" s="55">
        <f>IFERROR(VLOOKUP(C382,SRA!B:T,19,0),"")</f>
        <v>0</v>
      </c>
      <c r="J382" s="56">
        <f>IFERROR(VLOOKUP(C382,NOVEMBRO!B:F,3,0),"0,00")</f>
        <v>4975.32</v>
      </c>
      <c r="K382" s="55">
        <f>J382-L382</f>
        <v>2551.5</v>
      </c>
      <c r="L382" s="56">
        <f>IFERROR(VLOOKUP(C382,NOVEMBRO!B:H,7,0),"0,00")</f>
        <v>2423.8199999999997</v>
      </c>
      <c r="M382" s="16" t="str">
        <f>IFERROR(VLOOKUP(C382,FÉRIAS!C:D,2,0),"")</f>
        <v/>
      </c>
      <c r="N382" s="13" t="str">
        <f>IFERROR(VLOOKUP(C382,AFASTADOS!B:C,2,0),"")</f>
        <v/>
      </c>
    </row>
    <row r="383" spans="2:14" s="13" customFormat="1">
      <c r="B383" s="12">
        <f t="shared" si="7"/>
        <v>375</v>
      </c>
      <c r="C383" s="17">
        <v>2983</v>
      </c>
      <c r="D383" s="18" t="str">
        <f>IFERROR(VLOOKUP(C383,SRA!B:C,2,0),"")</f>
        <v>EMILLY INOCENCIO DA SILVA</v>
      </c>
      <c r="E383" s="12" t="str">
        <f>IFERROR(VLOOKUP(C383,SRA!B:T,8,0),"")</f>
        <v>CLT</v>
      </c>
      <c r="F383" s="12" t="s">
        <v>434</v>
      </c>
      <c r="G383" s="12" t="str">
        <f>IFERROR(VLOOKUP(C383,SRA!B:T,5,0),"")</f>
        <v>TEC EM SEG DO TRAB.</v>
      </c>
      <c r="H383" s="55">
        <f>IFERROR(VLOOKUP(C383,SRA!B:T,18,0),"")</f>
        <v>2050.41</v>
      </c>
      <c r="I383" s="55">
        <f>IFERROR(VLOOKUP(C383,SRA!B:T,19,0),"")</f>
        <v>1079.3800000000001</v>
      </c>
      <c r="J383" s="56">
        <f>IFERROR(VLOOKUP(C383,NOVEMBRO!B:F,3,0),"0,00")</f>
        <v>3813.49</v>
      </c>
      <c r="K383" s="55">
        <f>J383-L383</f>
        <v>1129.3000000000002</v>
      </c>
      <c r="L383" s="56">
        <f>IFERROR(VLOOKUP(C383,NOVEMBRO!B:H,7,0),"0,00")</f>
        <v>2684.1899999999996</v>
      </c>
      <c r="M383" s="16" t="str">
        <f>IFERROR(VLOOKUP(C383,FÉRIAS!C:D,2,0),"")</f>
        <v/>
      </c>
      <c r="N383" s="13" t="str">
        <f>IFERROR(VLOOKUP(C383,AFASTADOS!B:C,2,0),"")</f>
        <v/>
      </c>
    </row>
    <row r="384" spans="2:14" s="13" customFormat="1">
      <c r="B384" s="12">
        <f t="shared" si="7"/>
        <v>376</v>
      </c>
      <c r="C384" s="17">
        <v>2988</v>
      </c>
      <c r="D384" s="18" t="str">
        <f>IFERROR(VLOOKUP(C384,SRA!B:C,2,0),"")</f>
        <v>GERALDO CRISTOVAO DE O FILHO</v>
      </c>
      <c r="E384" s="12" t="str">
        <f>IFERROR(VLOOKUP(C384,SRA!B:T,8,0),"")</f>
        <v>CLT</v>
      </c>
      <c r="F384" s="12" t="s">
        <v>434</v>
      </c>
      <c r="G384" s="12" t="str">
        <f>IFERROR(VLOOKUP(C384,SRA!B:T,5,0),"")</f>
        <v>ANALISTA FINANCEIRO</v>
      </c>
      <c r="H384" s="55">
        <f>IFERROR(VLOOKUP(C384,SRA!B:T,18,0),"")</f>
        <v>3567.49</v>
      </c>
      <c r="I384" s="55">
        <f>IFERROR(VLOOKUP(C384,SRA!B:T,19,0),"")</f>
        <v>0</v>
      </c>
      <c r="J384" s="56">
        <f>IFERROR(VLOOKUP(C384,NOVEMBRO!B:F,3,0),"0,00")</f>
        <v>4028.35</v>
      </c>
      <c r="K384" s="55">
        <f>J384-L384</f>
        <v>2144.5499999999997</v>
      </c>
      <c r="L384" s="56">
        <f>IFERROR(VLOOKUP(C384,NOVEMBRO!B:H,7,0),"0,00")</f>
        <v>1883.8000000000002</v>
      </c>
      <c r="M384" s="16" t="str">
        <f>IFERROR(VLOOKUP(C384,FÉRIAS!C:D,2,0),"")</f>
        <v/>
      </c>
      <c r="N384" s="13" t="str">
        <f>IFERROR(VLOOKUP(C384,AFASTADOS!B:C,2,0),"")</f>
        <v/>
      </c>
    </row>
    <row r="385" spans="2:14" s="13" customFormat="1">
      <c r="B385" s="12">
        <f t="shared" si="7"/>
        <v>377</v>
      </c>
      <c r="C385" s="17">
        <v>2996</v>
      </c>
      <c r="D385" s="18" t="str">
        <f>IFERROR(VLOOKUP(C385,SRA!B:C,2,0),"")</f>
        <v>LUCIANO BARROS COSTA</v>
      </c>
      <c r="E385" s="12" t="str">
        <f>IFERROR(VLOOKUP(C385,SRA!B:T,8,0),"")</f>
        <v>CLT</v>
      </c>
      <c r="F385" s="12" t="s">
        <v>434</v>
      </c>
      <c r="G385" s="12" t="str">
        <f>IFERROR(VLOOKUP(C385,SRA!B:T,5,0),"")</f>
        <v>ANALISTA QUALI IND</v>
      </c>
      <c r="H385" s="55">
        <f>IFERROR(VLOOKUP(C385,SRA!B:T,18,0),"")</f>
        <v>6210.16</v>
      </c>
      <c r="I385" s="55">
        <f>IFERROR(VLOOKUP(C385,SRA!B:T,19,0),"")</f>
        <v>0</v>
      </c>
      <c r="J385" s="56">
        <f>IFERROR(VLOOKUP(C385,NOVEMBRO!B:F,3,0),"0,00")</f>
        <v>7012.42</v>
      </c>
      <c r="K385" s="55">
        <f>J385-L385</f>
        <v>3522.42</v>
      </c>
      <c r="L385" s="56">
        <f>IFERROR(VLOOKUP(C385,NOVEMBRO!B:H,7,0),"0,00")</f>
        <v>3490</v>
      </c>
      <c r="M385" s="16" t="str">
        <f>IFERROR(VLOOKUP(C385,FÉRIAS!C:D,2,0),"")</f>
        <v/>
      </c>
      <c r="N385" s="13" t="str">
        <f>IFERROR(VLOOKUP(C385,AFASTADOS!B:C,2,0),"")</f>
        <v/>
      </c>
    </row>
    <row r="386" spans="2:14" s="13" customFormat="1">
      <c r="B386" s="12">
        <f t="shared" si="7"/>
        <v>378</v>
      </c>
      <c r="C386" s="17">
        <v>2998</v>
      </c>
      <c r="D386" s="18" t="str">
        <f>IFERROR(VLOOKUP(C386,SRA!B:C,2,0),"")</f>
        <v>MIGUEL WILSON REGUEIRA RIBEIRO</v>
      </c>
      <c r="E386" s="12" t="str">
        <f>IFERROR(VLOOKUP(C386,SRA!B:T,8,0),"")</f>
        <v>CLT</v>
      </c>
      <c r="F386" s="12" t="s">
        <v>434</v>
      </c>
      <c r="G386" s="12" t="str">
        <f>IFERROR(VLOOKUP(C386,SRA!B:T,5,0),"")</f>
        <v>ANALISTA QUALI IND</v>
      </c>
      <c r="H386" s="55">
        <f>IFERROR(VLOOKUP(C386,SRA!B:T,18,0),"")</f>
        <v>6210.16</v>
      </c>
      <c r="I386" s="55">
        <f>IFERROR(VLOOKUP(C386,SRA!B:T,19,0),"")</f>
        <v>0</v>
      </c>
      <c r="J386" s="56">
        <f>IFERROR(VLOOKUP(C386,NOVEMBRO!B:F,3,0),"0,00")</f>
        <v>9291.44</v>
      </c>
      <c r="K386" s="55">
        <f>J386-L386</f>
        <v>9261.5400000000009</v>
      </c>
      <c r="L386" s="56">
        <f>IFERROR(VLOOKUP(C386,NOVEMBRO!B:H,7,0),"0,00")</f>
        <v>29.9</v>
      </c>
      <c r="M386" s="16" t="str">
        <f>IFERROR(VLOOKUP(C386,FÉRIAS!C:D,2,0),"")</f>
        <v/>
      </c>
      <c r="N386" s="13" t="str">
        <f>IFERROR(VLOOKUP(C386,AFASTADOS!B:C,2,0),"")</f>
        <v/>
      </c>
    </row>
    <row r="387" spans="2:14" s="13" customFormat="1">
      <c r="B387" s="12">
        <f t="shared" si="7"/>
        <v>379</v>
      </c>
      <c r="C387" s="17">
        <v>3003</v>
      </c>
      <c r="D387" s="18" t="str">
        <f>IFERROR(VLOOKUP(C387,SRA!B:C,2,0),"")</f>
        <v>CAETANO SILVA DIAS</v>
      </c>
      <c r="E387" s="12" t="str">
        <f>IFERROR(VLOOKUP(C387,SRA!B:T,8,0),"")</f>
        <v>CLT</v>
      </c>
      <c r="F387" s="12" t="s">
        <v>434</v>
      </c>
      <c r="G387" s="12" t="str">
        <f>IFERROR(VLOOKUP(C387,SRA!B:T,5,0),"")</f>
        <v>ANALISTA CONTABIL</v>
      </c>
      <c r="H387" s="55">
        <f>IFERROR(VLOOKUP(C387,SRA!B:T,18,0),"")</f>
        <v>3567.49</v>
      </c>
      <c r="I387" s="55">
        <f>IFERROR(VLOOKUP(C387,SRA!B:T,19,0),"")</f>
        <v>822.38</v>
      </c>
      <c r="J387" s="56">
        <f>IFERROR(VLOOKUP(C387,NOVEMBRO!B:F,3,0),"0,00")</f>
        <v>5266.32</v>
      </c>
      <c r="K387" s="55">
        <f>J387-L387</f>
        <v>932.4399999999996</v>
      </c>
      <c r="L387" s="56">
        <f>IFERROR(VLOOKUP(C387,NOVEMBRO!B:H,7,0),"0,00")</f>
        <v>4333.88</v>
      </c>
      <c r="M387" s="16" t="str">
        <f>IFERROR(VLOOKUP(C387,FÉRIAS!C:D,2,0),"")</f>
        <v/>
      </c>
      <c r="N387" s="13" t="str">
        <f>IFERROR(VLOOKUP(C387,AFASTADOS!B:C,2,0),"")</f>
        <v/>
      </c>
    </row>
    <row r="388" spans="2:14" s="13" customFormat="1">
      <c r="B388" s="12">
        <f t="shared" si="7"/>
        <v>380</v>
      </c>
      <c r="C388" s="17">
        <v>3004</v>
      </c>
      <c r="D388" s="18" t="str">
        <f>IFERROR(VLOOKUP(C388,SRA!B:C,2,0),"")</f>
        <v>ITHALO IGOR DANTAS E SILVA</v>
      </c>
      <c r="E388" s="12" t="str">
        <f>IFERROR(VLOOKUP(C388,SRA!B:T,8,0),"")</f>
        <v>CLT</v>
      </c>
      <c r="F388" s="12" t="s">
        <v>434</v>
      </c>
      <c r="G388" s="12" t="str">
        <f>IFERROR(VLOOKUP(C388,SRA!B:T,5,0),"")</f>
        <v>ANALISTA CONTABIL</v>
      </c>
      <c r="H388" s="55">
        <f>IFERROR(VLOOKUP(C388,SRA!B:T,18,0),"")</f>
        <v>3567.49</v>
      </c>
      <c r="I388" s="55">
        <f>IFERROR(VLOOKUP(C388,SRA!B:T,19,0),"")</f>
        <v>822.38</v>
      </c>
      <c r="J388" s="56">
        <f>IFERROR(VLOOKUP(C388,NOVEMBRO!B:F,3,0),"0,00")</f>
        <v>4960.47</v>
      </c>
      <c r="K388" s="55">
        <f>J388-L388</f>
        <v>823.19000000000051</v>
      </c>
      <c r="L388" s="56">
        <f>IFERROR(VLOOKUP(C388,NOVEMBRO!B:H,7,0),"0,00")</f>
        <v>4137.28</v>
      </c>
      <c r="M388" s="16" t="str">
        <f>IFERROR(VLOOKUP(C388,FÉRIAS!C:D,2,0),"")</f>
        <v/>
      </c>
      <c r="N388" s="13" t="str">
        <f>IFERROR(VLOOKUP(C388,AFASTADOS!B:C,2,0),"")</f>
        <v/>
      </c>
    </row>
    <row r="389" spans="2:14" s="13" customFormat="1">
      <c r="B389" s="12">
        <f t="shared" si="7"/>
        <v>381</v>
      </c>
      <c r="C389" s="17">
        <v>3015</v>
      </c>
      <c r="D389" s="18" t="str">
        <f>IFERROR(VLOOKUP(C389,SRA!B:C,2,0),"")</f>
        <v>MARIA DANIELLE DE SOUZA SANTOS</v>
      </c>
      <c r="E389" s="12" t="str">
        <f>IFERROR(VLOOKUP(C389,SRA!B:T,8,0),"")</f>
        <v>CLT</v>
      </c>
      <c r="F389" s="12" t="s">
        <v>456</v>
      </c>
      <c r="G389" s="12" t="str">
        <f>IFERROR(VLOOKUP(C389,SRA!B:T,5,0),"")</f>
        <v>TEC.EM QUALIDADE IND</v>
      </c>
      <c r="H389" s="55">
        <f>IFERROR(VLOOKUP(C389,SRA!B:T,18,0),"")</f>
        <v>2050.41</v>
      </c>
      <c r="I389" s="55">
        <f>IFERROR(VLOOKUP(C389,SRA!B:T,19,0),"")</f>
        <v>0</v>
      </c>
      <c r="J389" s="56">
        <f>IFERROR(VLOOKUP(C389,NOVEMBRO!B:F,3,0),"0,00")</f>
        <v>183.71</v>
      </c>
      <c r="K389" s="55">
        <f>J389-L389</f>
        <v>183.71</v>
      </c>
      <c r="L389" s="56">
        <f>IFERROR(VLOOKUP(C389,NOVEMBRO!B:H,7,0),"0,00")</f>
        <v>0</v>
      </c>
      <c r="M389" s="16" t="str">
        <f>IFERROR(VLOOKUP(C389,FÉRIAS!C:D,2,0),"")</f>
        <v/>
      </c>
      <c r="N389" s="13" t="str">
        <f>IFERROR(VLOOKUP(C389,AFASTADOS!B:C,2,0),"")</f>
        <v>MARIA DANIELLE DE SOUZA SANTOS</v>
      </c>
    </row>
    <row r="390" spans="2:14" s="13" customFormat="1">
      <c r="B390" s="12">
        <f t="shared" si="7"/>
        <v>382</v>
      </c>
      <c r="C390" s="17">
        <v>3016</v>
      </c>
      <c r="D390" s="18" t="str">
        <f>IFERROR(VLOOKUP(C390,SRA!B:C,2,0),"")</f>
        <v>MARIANA SILVA MONTEIRO</v>
      </c>
      <c r="E390" s="12" t="str">
        <f>IFERROR(VLOOKUP(C390,SRA!B:T,8,0),"")</f>
        <v>CLT</v>
      </c>
      <c r="F390" s="12" t="s">
        <v>434</v>
      </c>
      <c r="G390" s="12" t="str">
        <f>IFERROR(VLOOKUP(C390,SRA!B:T,5,0),"")</f>
        <v>TEC.EM QUALIDADE IND</v>
      </c>
      <c r="H390" s="55">
        <f>IFERROR(VLOOKUP(C390,SRA!B:T,18,0),"")</f>
        <v>2050.41</v>
      </c>
      <c r="I390" s="55">
        <f>IFERROR(VLOOKUP(C390,SRA!B:T,19,0),"")</f>
        <v>0</v>
      </c>
      <c r="J390" s="56">
        <f>IFERROR(VLOOKUP(C390,NOVEMBRO!B:F,3,0),"0,00")</f>
        <v>2315.2800000000002</v>
      </c>
      <c r="K390" s="55">
        <f>J390-L390</f>
        <v>808.81000000000017</v>
      </c>
      <c r="L390" s="56">
        <f>IFERROR(VLOOKUP(C390,NOVEMBRO!B:H,7,0),"0,00")</f>
        <v>1506.47</v>
      </c>
      <c r="M390" s="16" t="str">
        <f>IFERROR(VLOOKUP(C390,FÉRIAS!C:D,2,0),"")</f>
        <v/>
      </c>
      <c r="N390" s="13" t="str">
        <f>IFERROR(VLOOKUP(C390,AFASTADOS!B:C,2,0),"")</f>
        <v/>
      </c>
    </row>
    <row r="391" spans="2:14" s="13" customFormat="1">
      <c r="B391" s="12">
        <f t="shared" si="7"/>
        <v>383</v>
      </c>
      <c r="C391" s="17">
        <v>3023</v>
      </c>
      <c r="D391" s="18" t="str">
        <f>IFERROR(VLOOKUP(C391,SRA!B:C,2,0),"")</f>
        <v>SERGIO ARAUJO DE OLIVEIRA</v>
      </c>
      <c r="E391" s="12" t="str">
        <f>IFERROR(VLOOKUP(C391,SRA!B:T,8,0),"")</f>
        <v>CLT</v>
      </c>
      <c r="F391" s="12" t="s">
        <v>434</v>
      </c>
      <c r="G391" s="12" t="str">
        <f>IFERROR(VLOOKUP(C391,SRA!B:T,5,0),"")</f>
        <v>ANA ASS FARMACEUTICA</v>
      </c>
      <c r="H391" s="55">
        <f>IFERROR(VLOOKUP(C391,SRA!B:T,18,0),"")</f>
        <v>4553.1499999999996</v>
      </c>
      <c r="I391" s="55">
        <f>IFERROR(VLOOKUP(C391,SRA!B:T,19,0),"")</f>
        <v>0</v>
      </c>
      <c r="J391" s="56">
        <f>IFERROR(VLOOKUP(C391,NOVEMBRO!B:F,3,0),"0,00")</f>
        <v>5613.74</v>
      </c>
      <c r="K391" s="55">
        <f>J391-L391</f>
        <v>1226.1599999999999</v>
      </c>
      <c r="L391" s="56">
        <f>IFERROR(VLOOKUP(C391,NOVEMBRO!B:H,7,0),"0,00")</f>
        <v>4387.58</v>
      </c>
      <c r="M391" s="16" t="str">
        <f>IFERROR(VLOOKUP(C391,FÉRIAS!C:D,2,0),"")</f>
        <v/>
      </c>
      <c r="N391" s="13" t="str">
        <f>IFERROR(VLOOKUP(C391,AFASTADOS!B:C,2,0),"")</f>
        <v/>
      </c>
    </row>
    <row r="392" spans="2:14" s="13" customFormat="1">
      <c r="B392" s="12">
        <f t="shared" si="7"/>
        <v>384</v>
      </c>
      <c r="C392" s="17">
        <v>3025</v>
      </c>
      <c r="D392" s="18" t="str">
        <f>IFERROR(VLOOKUP(C392,SRA!B:C,2,0),"")</f>
        <v>MARIANA KAROLYNE G DE SOUZA</v>
      </c>
      <c r="E392" s="12" t="str">
        <f>IFERROR(VLOOKUP(C392,SRA!B:T,8,0),"")</f>
        <v>CLT</v>
      </c>
      <c r="F392" s="12" t="s">
        <v>434</v>
      </c>
      <c r="G392" s="12" t="str">
        <f>IFERROR(VLOOKUP(C392,SRA!B:T,5,0),"")</f>
        <v>ANA ASS FARMACEUTICA</v>
      </c>
      <c r="H392" s="55">
        <f>IFERROR(VLOOKUP(C392,SRA!B:T,18,0),"")</f>
        <v>4553.1499999999996</v>
      </c>
      <c r="I392" s="55">
        <f>IFERROR(VLOOKUP(C392,SRA!B:T,19,0),"")</f>
        <v>0</v>
      </c>
      <c r="J392" s="56">
        <f>IFERROR(VLOOKUP(C392,NOVEMBRO!B:F,3,0),"0,00")</f>
        <v>5141.33</v>
      </c>
      <c r="K392" s="55">
        <f>J392-L392</f>
        <v>2304.08</v>
      </c>
      <c r="L392" s="56">
        <f>IFERROR(VLOOKUP(C392,NOVEMBRO!B:H,7,0),"0,00")</f>
        <v>2837.25</v>
      </c>
      <c r="M392" s="16" t="str">
        <f>IFERROR(VLOOKUP(C392,FÉRIAS!C:D,2,0),"")</f>
        <v/>
      </c>
      <c r="N392" s="13" t="str">
        <f>IFERROR(VLOOKUP(C392,AFASTADOS!B:C,2,0),"")</f>
        <v/>
      </c>
    </row>
    <row r="393" spans="2:14" s="13" customFormat="1">
      <c r="B393" s="12">
        <f t="shared" si="7"/>
        <v>385</v>
      </c>
      <c r="C393" s="17">
        <v>3027</v>
      </c>
      <c r="D393" s="18" t="str">
        <f>IFERROR(VLOOKUP(C393,SRA!B:C,2,0),"")</f>
        <v>MARILIA MILENA R PIRES</v>
      </c>
      <c r="E393" s="12" t="str">
        <f>IFERROR(VLOOKUP(C393,SRA!B:T,8,0),"")</f>
        <v>CLT</v>
      </c>
      <c r="F393" s="12" t="s">
        <v>434</v>
      </c>
      <c r="G393" s="12" t="str">
        <f>IFERROR(VLOOKUP(C393,SRA!B:T,5,0),"")</f>
        <v>ANA ASS FARMACEUTICA</v>
      </c>
      <c r="H393" s="55">
        <f>IFERROR(VLOOKUP(C393,SRA!B:T,18,0),"")</f>
        <v>4553.1499999999996</v>
      </c>
      <c r="I393" s="55">
        <f>IFERROR(VLOOKUP(C393,SRA!B:T,19,0),"")</f>
        <v>0</v>
      </c>
      <c r="J393" s="56">
        <f>IFERROR(VLOOKUP(C393,NOVEMBRO!B:F,3,0),"0,00")</f>
        <v>5193.6099999999997</v>
      </c>
      <c r="K393" s="55">
        <f>J393-L393</f>
        <v>1555.8199999999997</v>
      </c>
      <c r="L393" s="56">
        <f>IFERROR(VLOOKUP(C393,NOVEMBRO!B:H,7,0),"0,00")</f>
        <v>3637.79</v>
      </c>
      <c r="M393" s="16" t="str">
        <f>IFERROR(VLOOKUP(C393,FÉRIAS!C:D,2,0),"")</f>
        <v/>
      </c>
      <c r="N393" s="13" t="str">
        <f>IFERROR(VLOOKUP(C393,AFASTADOS!B:C,2,0),"")</f>
        <v/>
      </c>
    </row>
    <row r="394" spans="2:14" s="13" customFormat="1">
      <c r="B394" s="12">
        <f t="shared" si="7"/>
        <v>386</v>
      </c>
      <c r="C394" s="17">
        <v>3029</v>
      </c>
      <c r="D394" s="18" t="str">
        <f>IFERROR(VLOOKUP(C394,SRA!B:C,2,0),"")</f>
        <v>RISOALDO DUARTE DA S JUNIOR</v>
      </c>
      <c r="E394" s="12" t="str">
        <f>IFERROR(VLOOKUP(C394,SRA!B:T,8,0),"")</f>
        <v>CLT</v>
      </c>
      <c r="F394" s="12" t="s">
        <v>434</v>
      </c>
      <c r="G394" s="12" t="str">
        <f>IFERROR(VLOOKUP(C394,SRA!B:T,5,0),"")</f>
        <v>ANA ASS FARMACEUTICA</v>
      </c>
      <c r="H394" s="55">
        <f>IFERROR(VLOOKUP(C394,SRA!B:T,18,0),"")</f>
        <v>4553.1499999999996</v>
      </c>
      <c r="I394" s="55">
        <f>IFERROR(VLOOKUP(C394,SRA!B:T,19,0),"")</f>
        <v>0</v>
      </c>
      <c r="J394" s="56">
        <f>IFERROR(VLOOKUP(C394,NOVEMBRO!B:F,3,0),"0,00")</f>
        <v>5141.33</v>
      </c>
      <c r="K394" s="55">
        <f>J394-L394</f>
        <v>907.34999999999945</v>
      </c>
      <c r="L394" s="56">
        <f>IFERROR(VLOOKUP(C394,NOVEMBRO!B:H,7,0),"0,00")</f>
        <v>4233.9800000000005</v>
      </c>
      <c r="M394" s="16" t="str">
        <f>IFERROR(VLOOKUP(C394,FÉRIAS!C:D,2,0),"")</f>
        <v/>
      </c>
      <c r="N394" s="13" t="str">
        <f>IFERROR(VLOOKUP(C394,AFASTADOS!B:C,2,0),"")</f>
        <v/>
      </c>
    </row>
    <row r="395" spans="2:14" s="13" customFormat="1">
      <c r="B395" s="12">
        <f t="shared" ref="B395:B458" si="8">B394+1</f>
        <v>387</v>
      </c>
      <c r="C395" s="17">
        <v>3031</v>
      </c>
      <c r="D395" s="18" t="str">
        <f>IFERROR(VLOOKUP(C395,SRA!B:C,2,0),"")</f>
        <v>DENNYS LAPENDA FAGUNDES</v>
      </c>
      <c r="E395" s="12" t="str">
        <f>IFERROR(VLOOKUP(C395,SRA!B:T,8,0),"")</f>
        <v>CLT</v>
      </c>
      <c r="F395" s="12" t="s">
        <v>434</v>
      </c>
      <c r="G395" s="12" t="str">
        <f>IFERROR(VLOOKUP(C395,SRA!B:T,5,0),"")</f>
        <v>MEDICO DO TRABALHO</v>
      </c>
      <c r="H395" s="55">
        <f>IFERROR(VLOOKUP(C395,SRA!B:T,18,0),"")</f>
        <v>7063.48</v>
      </c>
      <c r="I395" s="55">
        <f>IFERROR(VLOOKUP(C395,SRA!B:T,19,0),"")</f>
        <v>0</v>
      </c>
      <c r="J395" s="56">
        <f>IFERROR(VLOOKUP(C395,NOVEMBRO!B:F,3,0),"0,00")</f>
        <v>8944.49</v>
      </c>
      <c r="K395" s="55">
        <f>J395-L395</f>
        <v>2333.9399999999996</v>
      </c>
      <c r="L395" s="56">
        <f>IFERROR(VLOOKUP(C395,NOVEMBRO!B:H,7,0),"0,00")</f>
        <v>6610.55</v>
      </c>
      <c r="M395" s="16" t="str">
        <f>IFERROR(VLOOKUP(C395,FÉRIAS!C:D,2,0),"")</f>
        <v/>
      </c>
      <c r="N395" s="13" t="str">
        <f>IFERROR(VLOOKUP(C395,AFASTADOS!B:C,2,0),"")</f>
        <v/>
      </c>
    </row>
    <row r="396" spans="2:14" s="13" customFormat="1">
      <c r="B396" s="12">
        <f t="shared" si="8"/>
        <v>388</v>
      </c>
      <c r="C396" s="17">
        <v>3032</v>
      </c>
      <c r="D396" s="18" t="str">
        <f>IFERROR(VLOOKUP(C396,SRA!B:C,2,0),"")</f>
        <v>KELEN CRISTINA DE AL F E SILVA</v>
      </c>
      <c r="E396" s="12" t="str">
        <f>IFERROR(VLOOKUP(C396,SRA!B:T,8,0),"")</f>
        <v>CLT</v>
      </c>
      <c r="F396" s="12" t="s">
        <v>434</v>
      </c>
      <c r="G396" s="12" t="str">
        <f>IFERROR(VLOOKUP(C396,SRA!B:T,5,0),"")</f>
        <v>ANA ASS FARMACEUTICA</v>
      </c>
      <c r="H396" s="55">
        <f>IFERROR(VLOOKUP(C396,SRA!B:T,18,0),"")</f>
        <v>4553.1499999999996</v>
      </c>
      <c r="I396" s="55">
        <f>IFERROR(VLOOKUP(C396,SRA!B:T,19,0),"")</f>
        <v>0</v>
      </c>
      <c r="J396" s="56">
        <f>IFERROR(VLOOKUP(C396,NOVEMBRO!B:F,3,0),"0,00")</f>
        <v>5141.33</v>
      </c>
      <c r="K396" s="55">
        <f>J396-L396</f>
        <v>1258.8400000000001</v>
      </c>
      <c r="L396" s="56">
        <f>IFERROR(VLOOKUP(C396,NOVEMBRO!B:H,7,0),"0,00")</f>
        <v>3882.49</v>
      </c>
      <c r="M396" s="16" t="str">
        <f>IFERROR(VLOOKUP(C396,FÉRIAS!C:D,2,0),"")</f>
        <v/>
      </c>
      <c r="N396" s="13" t="str">
        <f>IFERROR(VLOOKUP(C396,AFASTADOS!B:C,2,0),"")</f>
        <v/>
      </c>
    </row>
    <row r="397" spans="2:14" s="13" customFormat="1">
      <c r="B397" s="12">
        <f t="shared" si="8"/>
        <v>389</v>
      </c>
      <c r="C397" s="17">
        <v>3036</v>
      </c>
      <c r="D397" s="18" t="str">
        <f>IFERROR(VLOOKUP(C397,SRA!B:C,2,0),"")</f>
        <v>CECILIA REGINA DO N S CABRAL</v>
      </c>
      <c r="E397" s="12" t="str">
        <f>IFERROR(VLOOKUP(C397,SRA!B:T,8,0),"")</f>
        <v>CLT</v>
      </c>
      <c r="F397" s="12" t="s">
        <v>434</v>
      </c>
      <c r="G397" s="12" t="str">
        <f>IFERROR(VLOOKUP(C397,SRA!B:T,5,0),"")</f>
        <v>TEC.EM QUALIDADE IND</v>
      </c>
      <c r="H397" s="55">
        <f>IFERROR(VLOOKUP(C397,SRA!B:T,18,0),"")</f>
        <v>2050.41</v>
      </c>
      <c r="I397" s="55">
        <f>IFERROR(VLOOKUP(C397,SRA!B:T,19,0),"")</f>
        <v>2312.9499999999998</v>
      </c>
      <c r="J397" s="56">
        <f>IFERROR(VLOOKUP(C397,NOVEMBRO!B:F,3,0),"0,00")</f>
        <v>4628.2299999999996</v>
      </c>
      <c r="K397" s="55">
        <f>J397-L397</f>
        <v>721.35999999999967</v>
      </c>
      <c r="L397" s="56">
        <f>IFERROR(VLOOKUP(C397,NOVEMBRO!B:H,7,0),"0,00")</f>
        <v>3906.87</v>
      </c>
      <c r="M397" s="16" t="str">
        <f>IFERROR(VLOOKUP(C397,FÉRIAS!C:D,2,0),"")</f>
        <v/>
      </c>
      <c r="N397" s="13" t="str">
        <f>IFERROR(VLOOKUP(C397,AFASTADOS!B:C,2,0),"")</f>
        <v/>
      </c>
    </row>
    <row r="398" spans="2:14" s="13" customFormat="1">
      <c r="B398" s="12">
        <f t="shared" si="8"/>
        <v>390</v>
      </c>
      <c r="C398" s="17">
        <v>3040</v>
      </c>
      <c r="D398" s="18" t="str">
        <f>IFERROR(VLOOKUP(C398,SRA!B:C,2,0),"")</f>
        <v>LORENA ESTHER L M CAVALCANTI</v>
      </c>
      <c r="E398" s="12" t="str">
        <f>IFERROR(VLOOKUP(C398,SRA!B:T,8,0),"")</f>
        <v>CLT</v>
      </c>
      <c r="F398" s="12" t="s">
        <v>434</v>
      </c>
      <c r="G398" s="12" t="str">
        <f>IFERROR(VLOOKUP(C398,SRA!B:T,5,0),"")</f>
        <v>TEC. EM OPTICA</v>
      </c>
      <c r="H398" s="55">
        <f>IFERROR(VLOOKUP(C398,SRA!B:T,18,0),"")</f>
        <v>2050.41</v>
      </c>
      <c r="I398" s="55">
        <f>IFERROR(VLOOKUP(C398,SRA!B:T,19,0),"")</f>
        <v>2312.9499999999998</v>
      </c>
      <c r="J398" s="56">
        <f>IFERROR(VLOOKUP(C398,NOVEMBRO!B:F,3,0),"0,00")</f>
        <v>4999.8900000000003</v>
      </c>
      <c r="K398" s="55">
        <f>J398-L398</f>
        <v>2025.7300000000005</v>
      </c>
      <c r="L398" s="56">
        <f>IFERROR(VLOOKUP(C398,NOVEMBRO!B:H,7,0),"0,00")</f>
        <v>2974.16</v>
      </c>
      <c r="M398" s="16" t="str">
        <f>IFERROR(VLOOKUP(C398,FÉRIAS!C:D,2,0),"")</f>
        <v/>
      </c>
      <c r="N398" s="13" t="str">
        <f>IFERROR(VLOOKUP(C398,AFASTADOS!B:C,2,0),"")</f>
        <v/>
      </c>
    </row>
    <row r="399" spans="2:14" s="13" customFormat="1">
      <c r="B399" s="12">
        <f t="shared" si="8"/>
        <v>391</v>
      </c>
      <c r="C399" s="17">
        <v>3044</v>
      </c>
      <c r="D399" s="18" t="str">
        <f>IFERROR(VLOOKUP(C399,SRA!B:C,2,0),"")</f>
        <v>THIANE NASCIMENTO PAIXAO</v>
      </c>
      <c r="E399" s="12" t="str">
        <f>IFERROR(VLOOKUP(C399,SRA!B:T,8,0),"")</f>
        <v>CLT</v>
      </c>
      <c r="F399" s="12" t="s">
        <v>434</v>
      </c>
      <c r="G399" s="12" t="str">
        <f>IFERROR(VLOOKUP(C399,SRA!B:T,5,0),"")</f>
        <v>ANA ASS FARMACEUTICA</v>
      </c>
      <c r="H399" s="55">
        <f>IFERROR(VLOOKUP(C399,SRA!B:T,18,0),"")</f>
        <v>4553.1499999999996</v>
      </c>
      <c r="I399" s="55">
        <f>IFERROR(VLOOKUP(C399,SRA!B:T,19,0),"")</f>
        <v>2312.9499999999998</v>
      </c>
      <c r="J399" s="56">
        <f>IFERROR(VLOOKUP(C399,NOVEMBRO!B:F,3,0),"0,00")</f>
        <v>7925.03</v>
      </c>
      <c r="K399" s="55">
        <f>J399-L399</f>
        <v>2502.8499999999995</v>
      </c>
      <c r="L399" s="56">
        <f>IFERROR(VLOOKUP(C399,NOVEMBRO!B:H,7,0),"0,00")</f>
        <v>5422.18</v>
      </c>
      <c r="M399" s="16" t="str">
        <f>IFERROR(VLOOKUP(C399,FÉRIAS!C:D,2,0),"")</f>
        <v/>
      </c>
      <c r="N399" s="13" t="str">
        <f>IFERROR(VLOOKUP(C399,AFASTADOS!B:C,2,0),"")</f>
        <v/>
      </c>
    </row>
    <row r="400" spans="2:14" s="13" customFormat="1">
      <c r="B400" s="12">
        <f t="shared" si="8"/>
        <v>392</v>
      </c>
      <c r="C400" s="17">
        <v>3046</v>
      </c>
      <c r="D400" s="18" t="str">
        <f>IFERROR(VLOOKUP(C400,SRA!B:C,2,0),"")</f>
        <v>RONALDO GOMINHO BISPO FILHO</v>
      </c>
      <c r="E400" s="12" t="str">
        <f>IFERROR(VLOOKUP(C400,SRA!B:T,8,0),"")</f>
        <v>CLT</v>
      </c>
      <c r="F400" s="12" t="s">
        <v>434</v>
      </c>
      <c r="G400" s="12" t="str">
        <f>IFERROR(VLOOKUP(C400,SRA!B:T,5,0),"")</f>
        <v>ANA ASS FARMACEUTICA</v>
      </c>
      <c r="H400" s="55">
        <f>IFERROR(VLOOKUP(C400,SRA!B:T,18,0),"")</f>
        <v>4553.1499999999996</v>
      </c>
      <c r="I400" s="55">
        <f>IFERROR(VLOOKUP(C400,SRA!B:T,19,0),"")</f>
        <v>0</v>
      </c>
      <c r="J400" s="56">
        <f>IFERROR(VLOOKUP(C400,NOVEMBRO!B:F,3,0),"0,00")</f>
        <v>5548.38</v>
      </c>
      <c r="K400" s="55">
        <f>J400-L400</f>
        <v>1287.0600000000004</v>
      </c>
      <c r="L400" s="56">
        <f>IFERROR(VLOOKUP(C400,NOVEMBRO!B:H,7,0),"0,00")</f>
        <v>4261.32</v>
      </c>
      <c r="M400" s="16" t="str">
        <f>IFERROR(VLOOKUP(C400,FÉRIAS!C:D,2,0),"")</f>
        <v/>
      </c>
      <c r="N400" s="13" t="str">
        <f>IFERROR(VLOOKUP(C400,AFASTADOS!B:C,2,0),"")</f>
        <v/>
      </c>
    </row>
    <row r="401" spans="2:14" s="13" customFormat="1">
      <c r="B401" s="12">
        <f t="shared" si="8"/>
        <v>393</v>
      </c>
      <c r="C401" s="17">
        <v>3047</v>
      </c>
      <c r="D401" s="18" t="str">
        <f>IFERROR(VLOOKUP(C401,SRA!B:C,2,0),"")</f>
        <v>SWEET GALLEGHER CAETANO COSTA</v>
      </c>
      <c r="E401" s="12" t="str">
        <f>IFERROR(VLOOKUP(C401,SRA!B:T,8,0),"")</f>
        <v>CLT</v>
      </c>
      <c r="F401" s="12" t="s">
        <v>434</v>
      </c>
      <c r="G401" s="12" t="str">
        <f>IFERROR(VLOOKUP(C401,SRA!B:T,5,0),"")</f>
        <v>TEC. EM ADM. E FIN.</v>
      </c>
      <c r="H401" s="55">
        <f>IFERROR(VLOOKUP(C401,SRA!B:T,18,0),"")</f>
        <v>2050.41</v>
      </c>
      <c r="I401" s="55">
        <f>IFERROR(VLOOKUP(C401,SRA!B:T,19,0),"")</f>
        <v>1079.3800000000001</v>
      </c>
      <c r="J401" s="56">
        <f>IFERROR(VLOOKUP(C401,NOVEMBRO!B:F,3,0),"0,00")</f>
        <v>3846.97</v>
      </c>
      <c r="K401" s="55">
        <f>J401-L401</f>
        <v>978.36999999999989</v>
      </c>
      <c r="L401" s="56">
        <f>IFERROR(VLOOKUP(C401,NOVEMBRO!B:H,7,0),"0,00")</f>
        <v>2868.6</v>
      </c>
      <c r="M401" s="16" t="str">
        <f>IFERROR(VLOOKUP(C401,FÉRIAS!C:D,2,0),"")</f>
        <v/>
      </c>
      <c r="N401" s="13" t="str">
        <f>IFERROR(VLOOKUP(C401,AFASTADOS!B:C,2,0),"")</f>
        <v/>
      </c>
    </row>
    <row r="402" spans="2:14" s="13" customFormat="1">
      <c r="B402" s="12">
        <f t="shared" si="8"/>
        <v>394</v>
      </c>
      <c r="C402" s="17">
        <v>3049</v>
      </c>
      <c r="D402" s="18" t="str">
        <f>IFERROR(VLOOKUP(C402,SRA!B:C,2,0),"")</f>
        <v>DEBORA GUEDES NERES</v>
      </c>
      <c r="E402" s="12" t="str">
        <f>IFERROR(VLOOKUP(C402,SRA!B:T,8,0),"")</f>
        <v>CLT</v>
      </c>
      <c r="F402" s="12" t="s">
        <v>446</v>
      </c>
      <c r="G402" s="12" t="str">
        <f>IFERROR(VLOOKUP(C402,SRA!B:T,5,0),"")</f>
        <v>ANA. SEG DO TRABALHO</v>
      </c>
      <c r="H402" s="55">
        <f>IFERROR(VLOOKUP(C402,SRA!B:T,18,0),"")</f>
        <v>3567.49</v>
      </c>
      <c r="I402" s="55">
        <f>IFERROR(VLOOKUP(C402,SRA!B:T,19,0),"")</f>
        <v>2312.9499999999998</v>
      </c>
      <c r="J402" s="56">
        <f>IFERROR(VLOOKUP(C402,NOVEMBRO!B:F,3,0),"0,00")</f>
        <v>9281.52</v>
      </c>
      <c r="K402" s="55">
        <f>J402-L402</f>
        <v>7359.1</v>
      </c>
      <c r="L402" s="56">
        <f>IFERROR(VLOOKUP(C402,NOVEMBRO!B:H,7,0),"0,00")</f>
        <v>1922.42</v>
      </c>
      <c r="M402" s="16" t="str">
        <f>IFERROR(VLOOKUP(C402,FÉRIAS!C:D,2,0),"")</f>
        <v>DEBORA GUEDES NERES</v>
      </c>
      <c r="N402" s="13" t="str">
        <f>IFERROR(VLOOKUP(C402,AFASTADOS!B:C,2,0),"")</f>
        <v/>
      </c>
    </row>
    <row r="403" spans="2:14" s="13" customFormat="1">
      <c r="B403" s="12">
        <f t="shared" si="8"/>
        <v>395</v>
      </c>
      <c r="C403" s="17">
        <v>3055</v>
      </c>
      <c r="D403" s="18" t="str">
        <f>IFERROR(VLOOKUP(C403,SRA!B:C,2,0),"")</f>
        <v>ANA PAULA SABINO L DE SOUZA</v>
      </c>
      <c r="E403" s="12" t="str">
        <f>IFERROR(VLOOKUP(C403,SRA!B:T,8,0),"")</f>
        <v>CLT</v>
      </c>
      <c r="F403" s="12" t="s">
        <v>434</v>
      </c>
      <c r="G403" s="12" t="str">
        <f>IFERROR(VLOOKUP(C403,SRA!B:T,5,0),"")</f>
        <v>ANA ASS FARMACEUTICA</v>
      </c>
      <c r="H403" s="55">
        <f>IFERROR(VLOOKUP(C403,SRA!B:T,18,0),"")</f>
        <v>4553.1499999999996</v>
      </c>
      <c r="I403" s="55">
        <f>IFERROR(VLOOKUP(C403,SRA!B:T,19,0),"")</f>
        <v>0</v>
      </c>
      <c r="J403" s="56">
        <f>IFERROR(VLOOKUP(C403,NOVEMBRO!B:F,3,0),"0,00")</f>
        <v>5141.33</v>
      </c>
      <c r="K403" s="55">
        <f>J403-L403</f>
        <v>1512.1899999999996</v>
      </c>
      <c r="L403" s="56">
        <f>IFERROR(VLOOKUP(C403,NOVEMBRO!B:H,7,0),"0,00")</f>
        <v>3629.1400000000003</v>
      </c>
      <c r="M403" s="16" t="str">
        <f>IFERROR(VLOOKUP(C403,FÉRIAS!C:D,2,0),"")</f>
        <v/>
      </c>
      <c r="N403" s="13" t="str">
        <f>IFERROR(VLOOKUP(C403,AFASTADOS!B:C,2,0),"")</f>
        <v/>
      </c>
    </row>
    <row r="404" spans="2:14" s="13" customFormat="1">
      <c r="B404" s="12">
        <f t="shared" si="8"/>
        <v>396</v>
      </c>
      <c r="C404" s="17">
        <v>3057</v>
      </c>
      <c r="D404" s="18" t="str">
        <f>IFERROR(VLOOKUP(C404,SRA!B:C,2,0),"")</f>
        <v>YANNE TALITA PEREIRA CALIXTO</v>
      </c>
      <c r="E404" s="12" t="str">
        <f>IFERROR(VLOOKUP(C404,SRA!B:T,8,0),"")</f>
        <v>CLT</v>
      </c>
      <c r="F404" s="12" t="s">
        <v>434</v>
      </c>
      <c r="G404" s="12" t="str">
        <f>IFERROR(VLOOKUP(C404,SRA!B:T,5,0),"")</f>
        <v>TEC.EM QUALIDADE IND</v>
      </c>
      <c r="H404" s="55">
        <f>IFERROR(VLOOKUP(C404,SRA!B:T,18,0),"")</f>
        <v>2050.41</v>
      </c>
      <c r="I404" s="55">
        <f>IFERROR(VLOOKUP(C404,SRA!B:T,19,0),"")</f>
        <v>0</v>
      </c>
      <c r="J404" s="56">
        <f>IFERROR(VLOOKUP(C404,NOVEMBRO!B:F,3,0),"0,00")</f>
        <v>2315.2800000000002</v>
      </c>
      <c r="K404" s="55">
        <f>J404-L404</f>
        <v>189.26999999999998</v>
      </c>
      <c r="L404" s="56">
        <f>IFERROR(VLOOKUP(C404,NOVEMBRO!B:H,7,0),"0,00")</f>
        <v>2126.0100000000002</v>
      </c>
      <c r="M404" s="16" t="str">
        <f>IFERROR(VLOOKUP(C404,FÉRIAS!C:D,2,0),"")</f>
        <v/>
      </c>
      <c r="N404" s="13" t="str">
        <f>IFERROR(VLOOKUP(C404,AFASTADOS!B:C,2,0),"")</f>
        <v/>
      </c>
    </row>
    <row r="405" spans="2:14" s="13" customFormat="1">
      <c r="B405" s="12">
        <f t="shared" si="8"/>
        <v>397</v>
      </c>
      <c r="C405" s="17">
        <v>3063</v>
      </c>
      <c r="D405" s="18" t="str">
        <f>IFERROR(VLOOKUP(C405,SRA!B:C,2,0),"")</f>
        <v>DEYBISON AFONSO PEREIRA</v>
      </c>
      <c r="E405" s="12" t="str">
        <f>IFERROR(VLOOKUP(C405,SRA!B:T,8,0),"")</f>
        <v>CLT</v>
      </c>
      <c r="F405" s="12" t="s">
        <v>434</v>
      </c>
      <c r="G405" s="12" t="str">
        <f>IFERROR(VLOOKUP(C405,SRA!B:T,5,0),"")</f>
        <v>TEC. EM ADM. E VEN.</v>
      </c>
      <c r="H405" s="55">
        <f>IFERROR(VLOOKUP(C405,SRA!B:T,18,0),"")</f>
        <v>2050.42</v>
      </c>
      <c r="I405" s="55">
        <f>IFERROR(VLOOKUP(C405,SRA!B:T,19,0),"")</f>
        <v>0</v>
      </c>
      <c r="J405" s="56">
        <f>IFERROR(VLOOKUP(C405,NOVEMBRO!B:F,3,0),"0,00")</f>
        <v>2722.34</v>
      </c>
      <c r="K405" s="55">
        <f>J405-L405</f>
        <v>978.46</v>
      </c>
      <c r="L405" s="56">
        <f>IFERROR(VLOOKUP(C405,NOVEMBRO!B:H,7,0),"0,00")</f>
        <v>1743.88</v>
      </c>
      <c r="M405" s="16" t="str">
        <f>IFERROR(VLOOKUP(C405,FÉRIAS!C:D,2,0),"")</f>
        <v/>
      </c>
      <c r="N405" s="13" t="str">
        <f>IFERROR(VLOOKUP(C405,AFASTADOS!B:C,2,0),"")</f>
        <v/>
      </c>
    </row>
    <row r="406" spans="2:14" s="13" customFormat="1">
      <c r="B406" s="12">
        <f t="shared" si="8"/>
        <v>398</v>
      </c>
      <c r="C406" s="17">
        <v>3066</v>
      </c>
      <c r="D406" s="18" t="str">
        <f>IFERROR(VLOOKUP(C406,SRA!B:C,2,0),"")</f>
        <v>GENIVAL F DA SILVA JUNIOR</v>
      </c>
      <c r="E406" s="12" t="str">
        <f>IFERROR(VLOOKUP(C406,SRA!B:T,8,0),"")</f>
        <v>CLT</v>
      </c>
      <c r="F406" s="12" t="s">
        <v>456</v>
      </c>
      <c r="G406" s="12" t="str">
        <f>IFERROR(VLOOKUP(C406,SRA!B:T,5,0),"")</f>
        <v>ANALISTA EM RH</v>
      </c>
      <c r="H406" s="55">
        <f>IFERROR(VLOOKUP(C406,SRA!B:T,18,0),"")</f>
        <v>3567.49</v>
      </c>
      <c r="I406" s="55">
        <f>IFERROR(VLOOKUP(C406,SRA!B:T,19,0),"")</f>
        <v>0</v>
      </c>
      <c r="J406" s="56">
        <f>IFERROR(VLOOKUP(C406,NOVEMBRO!B:F,3,0),"0,00")</f>
        <v>249.46</v>
      </c>
      <c r="K406" s="55">
        <f>J406-L406</f>
        <v>249.46</v>
      </c>
      <c r="L406" s="56">
        <f>IFERROR(VLOOKUP(C406,NOVEMBRO!B:H,7,0),"0,00")</f>
        <v>0</v>
      </c>
      <c r="M406" s="16" t="str">
        <f>IFERROR(VLOOKUP(C406,FÉRIAS!C:D,2,0),"")</f>
        <v/>
      </c>
      <c r="N406" s="13" t="str">
        <f>IFERROR(VLOOKUP(C406,AFASTADOS!B:C,2,0),"")</f>
        <v>GENIVAL F DA SILVA JUNIOR</v>
      </c>
    </row>
    <row r="407" spans="2:14" s="13" customFormat="1">
      <c r="B407" s="12">
        <f t="shared" si="8"/>
        <v>399</v>
      </c>
      <c r="C407" s="17">
        <v>3067</v>
      </c>
      <c r="D407" s="18" t="str">
        <f>IFERROR(VLOOKUP(C407,SRA!B:C,2,0),"")</f>
        <v>EMANUELA AMELIA DE A  AGUIAR</v>
      </c>
      <c r="E407" s="12" t="str">
        <f>IFERROR(VLOOKUP(C407,SRA!B:T,8,0),"")</f>
        <v>CLT</v>
      </c>
      <c r="F407" s="12" t="s">
        <v>434</v>
      </c>
      <c r="G407" s="12" t="str">
        <f>IFERROR(VLOOKUP(C407,SRA!B:T,5,0),"")</f>
        <v>TEC. EM ADM. E FIN.</v>
      </c>
      <c r="H407" s="55">
        <f>IFERROR(VLOOKUP(C407,SRA!B:T,18,0),"")</f>
        <v>2050.41</v>
      </c>
      <c r="I407" s="55">
        <f>IFERROR(VLOOKUP(C407,SRA!B:T,19,0),"")</f>
        <v>822.38</v>
      </c>
      <c r="J407" s="56">
        <f>IFERROR(VLOOKUP(C407,NOVEMBRO!B:F,3,0),"0,00")</f>
        <v>3167.09</v>
      </c>
      <c r="K407" s="55">
        <f>J407-L407</f>
        <v>886.57999999999993</v>
      </c>
      <c r="L407" s="56">
        <f>IFERROR(VLOOKUP(C407,NOVEMBRO!B:H,7,0),"0,00")</f>
        <v>2280.5100000000002</v>
      </c>
      <c r="M407" s="16" t="str">
        <f>IFERROR(VLOOKUP(C407,FÉRIAS!C:D,2,0),"")</f>
        <v/>
      </c>
      <c r="N407" s="13" t="str">
        <f>IFERROR(VLOOKUP(C407,AFASTADOS!B:C,2,0),"")</f>
        <v/>
      </c>
    </row>
    <row r="408" spans="2:14" s="13" customFormat="1">
      <c r="B408" s="12">
        <f t="shared" si="8"/>
        <v>400</v>
      </c>
      <c r="C408" s="17">
        <v>3069</v>
      </c>
      <c r="D408" s="18" t="str">
        <f>IFERROR(VLOOKUP(C408,SRA!B:C,2,0),"")</f>
        <v>ANDRE LUIS MOTA PIRES</v>
      </c>
      <c r="E408" s="12" t="str">
        <f>IFERROR(VLOOKUP(C408,SRA!B:T,8,0),"")</f>
        <v>CLT</v>
      </c>
      <c r="F408" s="12" t="s">
        <v>434</v>
      </c>
      <c r="G408" s="12" t="str">
        <f>IFERROR(VLOOKUP(C408,SRA!B:T,5,0),"")</f>
        <v>TEC. EM ADM. E VEN.</v>
      </c>
      <c r="H408" s="55">
        <f>IFERROR(VLOOKUP(C408,SRA!B:T,18,0),"")</f>
        <v>2050.41</v>
      </c>
      <c r="I408" s="55">
        <f>IFERROR(VLOOKUP(C408,SRA!B:T,19,0),"")</f>
        <v>0</v>
      </c>
      <c r="J408" s="56">
        <f>IFERROR(VLOOKUP(C408,NOVEMBRO!B:F,3,0),"0,00")</f>
        <v>2722.33</v>
      </c>
      <c r="K408" s="55">
        <f>J408-L408</f>
        <v>1093.02</v>
      </c>
      <c r="L408" s="56">
        <f>IFERROR(VLOOKUP(C408,NOVEMBRO!B:H,7,0),"0,00")</f>
        <v>1629.31</v>
      </c>
      <c r="M408" s="16" t="str">
        <f>IFERROR(VLOOKUP(C408,FÉRIAS!C:D,2,0),"")</f>
        <v/>
      </c>
      <c r="N408" s="13" t="str">
        <f>IFERROR(VLOOKUP(C408,AFASTADOS!B:C,2,0),"")</f>
        <v/>
      </c>
    </row>
    <row r="409" spans="2:14" s="13" customFormat="1">
      <c r="B409" s="12">
        <f t="shared" si="8"/>
        <v>401</v>
      </c>
      <c r="C409" s="17">
        <v>3086</v>
      </c>
      <c r="D409" s="18" t="str">
        <f>IFERROR(VLOOKUP(C409,SRA!B:C,2,0),"")</f>
        <v>DIMAS CARDOSO CAMPOS</v>
      </c>
      <c r="E409" s="12" t="str">
        <f>IFERROR(VLOOKUP(C409,SRA!B:T,8,0),"")</f>
        <v>CLT</v>
      </c>
      <c r="F409" s="12" t="s">
        <v>434</v>
      </c>
      <c r="G409" s="12" t="str">
        <f>IFERROR(VLOOKUP(C409,SRA!B:T,5,0),"")</f>
        <v>ANA ASS FARMACEUTICA</v>
      </c>
      <c r="H409" s="55">
        <f>IFERROR(VLOOKUP(C409,SRA!B:T,18,0),"")</f>
        <v>4553.1499999999996</v>
      </c>
      <c r="I409" s="55">
        <f>IFERROR(VLOOKUP(C409,SRA!B:T,19,0),"")</f>
        <v>0</v>
      </c>
      <c r="J409" s="56">
        <f>IFERROR(VLOOKUP(C409,NOVEMBRO!B:F,3,0),"0,00")</f>
        <v>5141.33</v>
      </c>
      <c r="K409" s="55">
        <f>J409-L409</f>
        <v>1881.3000000000002</v>
      </c>
      <c r="L409" s="56">
        <f>IFERROR(VLOOKUP(C409,NOVEMBRO!B:H,7,0),"0,00")</f>
        <v>3260.0299999999997</v>
      </c>
      <c r="M409" s="16" t="str">
        <f>IFERROR(VLOOKUP(C409,FÉRIAS!C:D,2,0),"")</f>
        <v/>
      </c>
      <c r="N409" s="13" t="str">
        <f>IFERROR(VLOOKUP(C409,AFASTADOS!B:C,2,0),"")</f>
        <v/>
      </c>
    </row>
    <row r="410" spans="2:14" s="13" customFormat="1">
      <c r="B410" s="12">
        <f t="shared" si="8"/>
        <v>402</v>
      </c>
      <c r="C410" s="17">
        <v>3112</v>
      </c>
      <c r="D410" s="18" t="str">
        <f>IFERROR(VLOOKUP(C410,SRA!B:C,2,0),"")</f>
        <v>DIEGO SCHMITH OLIVEIRA DE LIMA</v>
      </c>
      <c r="E410" s="12" t="str">
        <f>IFERROR(VLOOKUP(C410,SRA!B:T,8,0),"")</f>
        <v>CLT</v>
      </c>
      <c r="F410" s="12" t="s">
        <v>434</v>
      </c>
      <c r="G410" s="12" t="str">
        <f>IFERROR(VLOOKUP(C410,SRA!B:T,5,0),"")</f>
        <v>TEC. EM INFORMATICA</v>
      </c>
      <c r="H410" s="55">
        <f>IFERROR(VLOOKUP(C410,SRA!B:T,18,0),"")</f>
        <v>2050.41</v>
      </c>
      <c r="I410" s="55">
        <f>IFERROR(VLOOKUP(C410,SRA!B:T,19,0),"")</f>
        <v>822.38</v>
      </c>
      <c r="J410" s="56">
        <f>IFERROR(VLOOKUP(C410,NOVEMBRO!B:F,3,0),"0,00")</f>
        <v>3137.66</v>
      </c>
      <c r="K410" s="55">
        <f>J410-L410</f>
        <v>1341.81</v>
      </c>
      <c r="L410" s="56">
        <f>IFERROR(VLOOKUP(C410,NOVEMBRO!B:H,7,0),"0,00")</f>
        <v>1795.85</v>
      </c>
      <c r="M410" s="16" t="str">
        <f>IFERROR(VLOOKUP(C410,FÉRIAS!C:D,2,0),"")</f>
        <v/>
      </c>
      <c r="N410" s="13" t="str">
        <f>IFERROR(VLOOKUP(C410,AFASTADOS!B:C,2,0),"")</f>
        <v/>
      </c>
    </row>
    <row r="411" spans="2:14" s="13" customFormat="1">
      <c r="B411" s="12">
        <f t="shared" si="8"/>
        <v>403</v>
      </c>
      <c r="C411" s="17">
        <v>3132</v>
      </c>
      <c r="D411" s="18" t="str">
        <f>IFERROR(VLOOKUP(C411,SRA!B:C,2,0),"")</f>
        <v>TALITA ANDREIA MARTINS GONZAGA</v>
      </c>
      <c r="E411" s="12" t="str">
        <f>IFERROR(VLOOKUP(C411,SRA!B:T,8,0),"")</f>
        <v>CLT</v>
      </c>
      <c r="F411" s="12" t="s">
        <v>434</v>
      </c>
      <c r="G411" s="12" t="str">
        <f>IFERROR(VLOOKUP(C411,SRA!B:T,5,0),"")</f>
        <v>TEC. EM ADM. E FIN.</v>
      </c>
      <c r="H411" s="55">
        <f>IFERROR(VLOOKUP(C411,SRA!B:T,18,0),"")</f>
        <v>2050.41</v>
      </c>
      <c r="I411" s="55">
        <f>IFERROR(VLOOKUP(C411,SRA!B:T,19,0),"")</f>
        <v>0</v>
      </c>
      <c r="J411" s="56">
        <f>IFERROR(VLOOKUP(C411,NOVEMBRO!B:F,3,0),"0,00")</f>
        <v>2751.76</v>
      </c>
      <c r="K411" s="55">
        <f>J411-L411</f>
        <v>885.91000000000031</v>
      </c>
      <c r="L411" s="56">
        <f>IFERROR(VLOOKUP(C411,NOVEMBRO!B:H,7,0),"0,00")</f>
        <v>1865.85</v>
      </c>
      <c r="M411" s="16" t="str">
        <f>IFERROR(VLOOKUP(C411,FÉRIAS!C:D,2,0),"")</f>
        <v/>
      </c>
      <c r="N411" s="13" t="str">
        <f>IFERROR(VLOOKUP(C411,AFASTADOS!B:C,2,0),"")</f>
        <v/>
      </c>
    </row>
    <row r="412" spans="2:14" s="13" customFormat="1">
      <c r="B412" s="12">
        <f t="shared" si="8"/>
        <v>404</v>
      </c>
      <c r="C412" s="17">
        <v>3134</v>
      </c>
      <c r="D412" s="18" t="str">
        <f>IFERROR(VLOOKUP(C412,SRA!B:C,2,0),"")</f>
        <v>ESTEVAN DE ALMEIDA FALCAO</v>
      </c>
      <c r="E412" s="12" t="str">
        <f>IFERROR(VLOOKUP(C412,SRA!B:T,8,0),"")</f>
        <v>CLT</v>
      </c>
      <c r="F412" s="12" t="s">
        <v>434</v>
      </c>
      <c r="G412" s="12" t="str">
        <f>IFERROR(VLOOKUP(C412,SRA!B:T,5,0),"")</f>
        <v>TEC.EM QUALIDADE IND</v>
      </c>
      <c r="H412" s="55">
        <f>IFERROR(VLOOKUP(C412,SRA!B:T,18,0),"")</f>
        <v>2050.41</v>
      </c>
      <c r="I412" s="55">
        <f>IFERROR(VLOOKUP(C412,SRA!B:T,19,0),"")</f>
        <v>0</v>
      </c>
      <c r="J412" s="56">
        <f>IFERROR(VLOOKUP(C412,NOVEMBRO!B:F,3,0),"0,00")</f>
        <v>2886.57</v>
      </c>
      <c r="K412" s="55">
        <f>J412-L412</f>
        <v>377.33000000000038</v>
      </c>
      <c r="L412" s="56">
        <f>IFERROR(VLOOKUP(C412,NOVEMBRO!B:H,7,0),"0,00")</f>
        <v>2509.2399999999998</v>
      </c>
      <c r="M412" s="16" t="str">
        <f>IFERROR(VLOOKUP(C412,FÉRIAS!C:D,2,0),"")</f>
        <v/>
      </c>
      <c r="N412" s="13" t="str">
        <f>IFERROR(VLOOKUP(C412,AFASTADOS!B:C,2,0),"")</f>
        <v/>
      </c>
    </row>
    <row r="413" spans="2:14" s="13" customFormat="1">
      <c r="B413" s="12">
        <f t="shared" si="8"/>
        <v>405</v>
      </c>
      <c r="C413" s="17">
        <v>3135</v>
      </c>
      <c r="D413" s="18" t="str">
        <f>IFERROR(VLOOKUP(C413,SRA!B:C,2,0),"")</f>
        <v>RAFAEL DE MENEZES E S PIRES</v>
      </c>
      <c r="E413" s="12" t="str">
        <f>IFERROR(VLOOKUP(C413,SRA!B:T,8,0),"")</f>
        <v>CLT</v>
      </c>
      <c r="F413" s="12" t="s">
        <v>434</v>
      </c>
      <c r="G413" s="12" t="str">
        <f>IFERROR(VLOOKUP(C413,SRA!B:T,5,0),"")</f>
        <v>ANALISTA EM PCP</v>
      </c>
      <c r="H413" s="55">
        <f>IFERROR(VLOOKUP(C413,SRA!B:T,18,0),"")</f>
        <v>3567.49</v>
      </c>
      <c r="I413" s="55">
        <f>IFERROR(VLOOKUP(C413,SRA!B:T,19,0),"")</f>
        <v>0</v>
      </c>
      <c r="J413" s="56">
        <f>IFERROR(VLOOKUP(C413,NOVEMBRO!B:F,3,0),"0,00")</f>
        <v>10100.280000000001</v>
      </c>
      <c r="K413" s="55">
        <f>J413-L413</f>
        <v>2882.3600000000006</v>
      </c>
      <c r="L413" s="56">
        <f>IFERROR(VLOOKUP(C413,NOVEMBRO!B:H,7,0),"0,00")</f>
        <v>7217.92</v>
      </c>
      <c r="M413" s="16" t="str">
        <f>IFERROR(VLOOKUP(C413,FÉRIAS!C:D,2,0),"")</f>
        <v/>
      </c>
      <c r="N413" s="13" t="str">
        <f>IFERROR(VLOOKUP(C413,AFASTADOS!B:C,2,0),"")</f>
        <v/>
      </c>
    </row>
    <row r="414" spans="2:14" s="13" customFormat="1">
      <c r="B414" s="12">
        <f t="shared" si="8"/>
        <v>406</v>
      </c>
      <c r="C414" s="17">
        <v>3136</v>
      </c>
      <c r="D414" s="18" t="str">
        <f>IFERROR(VLOOKUP(C414,SRA!B:C,2,0),"")</f>
        <v>ALEXANDER BEZERRA</v>
      </c>
      <c r="E414" s="12" t="str">
        <f>IFERROR(VLOOKUP(C414,SRA!B:T,8,0),"")</f>
        <v>CLT</v>
      </c>
      <c r="F414" s="12" t="s">
        <v>434</v>
      </c>
      <c r="G414" s="12" t="str">
        <f>IFERROR(VLOOKUP(C414,SRA!B:T,5,0),"")</f>
        <v>TEC.EM MAN. MEC. IND</v>
      </c>
      <c r="H414" s="55">
        <f>IFERROR(VLOOKUP(C414,SRA!B:T,18,0),"")</f>
        <v>2050.41</v>
      </c>
      <c r="I414" s="55">
        <f>IFERROR(VLOOKUP(C414,SRA!B:T,19,0),"")</f>
        <v>2312.9499999999998</v>
      </c>
      <c r="J414" s="56">
        <f>IFERROR(VLOOKUP(C414,NOVEMBRO!B:F,3,0),"0,00")</f>
        <v>4628.2299999999996</v>
      </c>
      <c r="K414" s="55">
        <f>J414-L414</f>
        <v>1116.5199999999995</v>
      </c>
      <c r="L414" s="56">
        <f>IFERROR(VLOOKUP(C414,NOVEMBRO!B:H,7,0),"0,00")</f>
        <v>3511.71</v>
      </c>
      <c r="M414" s="16" t="str">
        <f>IFERROR(VLOOKUP(C414,FÉRIAS!C:D,2,0),"")</f>
        <v/>
      </c>
      <c r="N414" s="13" t="str">
        <f>IFERROR(VLOOKUP(C414,AFASTADOS!B:C,2,0),"")</f>
        <v/>
      </c>
    </row>
    <row r="415" spans="2:14" s="13" customFormat="1">
      <c r="B415" s="12">
        <f t="shared" si="8"/>
        <v>407</v>
      </c>
      <c r="C415" s="17">
        <v>3138</v>
      </c>
      <c r="D415" s="18" t="str">
        <f>IFERROR(VLOOKUP(C415,SRA!B:C,2,0),"")</f>
        <v>MANUELA SILVA DE LIMA B DA PAZ</v>
      </c>
      <c r="E415" s="12" t="str">
        <f>IFERROR(VLOOKUP(C415,SRA!B:T,8,0),"")</f>
        <v>CLT</v>
      </c>
      <c r="F415" s="12" t="s">
        <v>434</v>
      </c>
      <c r="G415" s="12" t="str">
        <f>IFERROR(VLOOKUP(C415,SRA!B:T,5,0),"")</f>
        <v>TEC.EM QUALIDADE IND</v>
      </c>
      <c r="H415" s="55">
        <f>IFERROR(VLOOKUP(C415,SRA!B:T,18,0),"")</f>
        <v>2050.41</v>
      </c>
      <c r="I415" s="55">
        <f>IFERROR(VLOOKUP(C415,SRA!B:T,19,0),"")</f>
        <v>2312.9499999999998</v>
      </c>
      <c r="J415" s="56">
        <f>IFERROR(VLOOKUP(C415,NOVEMBRO!B:F,3,0),"0,00")</f>
        <v>5045.09</v>
      </c>
      <c r="K415" s="55">
        <f>J415-L415</f>
        <v>1529.48</v>
      </c>
      <c r="L415" s="56">
        <f>IFERROR(VLOOKUP(C415,NOVEMBRO!B:H,7,0),"0,00")</f>
        <v>3515.61</v>
      </c>
      <c r="M415" s="16" t="str">
        <f>IFERROR(VLOOKUP(C415,FÉRIAS!C:D,2,0),"")</f>
        <v/>
      </c>
      <c r="N415" s="13" t="str">
        <f>IFERROR(VLOOKUP(C415,AFASTADOS!B:C,2,0),"")</f>
        <v/>
      </c>
    </row>
    <row r="416" spans="2:14" s="13" customFormat="1">
      <c r="B416" s="12">
        <f t="shared" si="8"/>
        <v>408</v>
      </c>
      <c r="C416" s="17">
        <v>3139</v>
      </c>
      <c r="D416" s="18" t="str">
        <f>IFERROR(VLOOKUP(C416,SRA!B:C,2,0),"")</f>
        <v>JOAO ROBERTO  MACHADO ARAUJO</v>
      </c>
      <c r="E416" s="12" t="str">
        <f>IFERROR(VLOOKUP(C416,SRA!B:T,8,0),"")</f>
        <v>CLT</v>
      </c>
      <c r="F416" s="12" t="s">
        <v>446</v>
      </c>
      <c r="G416" s="12" t="str">
        <f>IFERROR(VLOOKUP(C416,SRA!B:T,5,0),"")</f>
        <v>TEC.EM QUALIDADE IND</v>
      </c>
      <c r="H416" s="55">
        <f>IFERROR(VLOOKUP(C416,SRA!B:T,18,0),"")</f>
        <v>2050.41</v>
      </c>
      <c r="I416" s="55">
        <f>IFERROR(VLOOKUP(C416,SRA!B:T,19,0),"")</f>
        <v>0</v>
      </c>
      <c r="J416" s="56">
        <f>IFERROR(VLOOKUP(C416,NOVEMBRO!B:F,3,0),"0,00")</f>
        <v>3007.16</v>
      </c>
      <c r="K416" s="55">
        <f>J416-L416</f>
        <v>1798.6999999999998</v>
      </c>
      <c r="L416" s="56">
        <f>IFERROR(VLOOKUP(C416,NOVEMBRO!B:H,7,0),"0,00")</f>
        <v>1208.46</v>
      </c>
      <c r="M416" s="16" t="str">
        <f>IFERROR(VLOOKUP(C416,FÉRIAS!C:D,2,0),"")</f>
        <v>JOAO ROBERTO  MACHADO ARAUJO</v>
      </c>
      <c r="N416" s="13" t="str">
        <f>IFERROR(VLOOKUP(C416,AFASTADOS!B:C,2,0),"")</f>
        <v/>
      </c>
    </row>
    <row r="417" spans="2:14" s="13" customFormat="1">
      <c r="B417" s="12">
        <f t="shared" si="8"/>
        <v>409</v>
      </c>
      <c r="C417" s="17">
        <v>3147</v>
      </c>
      <c r="D417" s="18" t="str">
        <f>IFERROR(VLOOKUP(C417,SRA!B:C,2,0),"")</f>
        <v>ALZENIRA PEREIRA DA SILVA</v>
      </c>
      <c r="E417" s="12" t="str">
        <f>IFERROR(VLOOKUP(C417,SRA!B:T,8,0),"")</f>
        <v>CLT</v>
      </c>
      <c r="F417" s="12" t="s">
        <v>434</v>
      </c>
      <c r="G417" s="12" t="str">
        <f>IFERROR(VLOOKUP(C417,SRA!B:T,5,0),"")</f>
        <v>OP. DE PROD. IND.</v>
      </c>
      <c r="H417" s="55">
        <f>IFERROR(VLOOKUP(C417,SRA!B:T,18,0),"")</f>
        <v>1398.81</v>
      </c>
      <c r="I417" s="55">
        <f>IFERROR(VLOOKUP(C417,SRA!B:T,19,0),"")</f>
        <v>0</v>
      </c>
      <c r="J417" s="56">
        <f>IFERROR(VLOOKUP(C417,NOVEMBRO!B:F,3,0),"0,00")</f>
        <v>1608.93</v>
      </c>
      <c r="K417" s="55">
        <f>J417-L417</f>
        <v>346.3900000000001</v>
      </c>
      <c r="L417" s="56">
        <f>IFERROR(VLOOKUP(C417,NOVEMBRO!B:H,7,0),"0,00")</f>
        <v>1262.54</v>
      </c>
      <c r="M417" s="16" t="str">
        <f>IFERROR(VLOOKUP(C417,FÉRIAS!C:D,2,0),"")</f>
        <v/>
      </c>
      <c r="N417" s="13" t="str">
        <f>IFERROR(VLOOKUP(C417,AFASTADOS!B:C,2,0),"")</f>
        <v/>
      </c>
    </row>
    <row r="418" spans="2:14" s="13" customFormat="1">
      <c r="B418" s="12">
        <f t="shared" si="8"/>
        <v>410</v>
      </c>
      <c r="C418" s="17">
        <v>3152</v>
      </c>
      <c r="D418" s="18" t="str">
        <f>IFERROR(VLOOKUP(C418,SRA!B:C,2,0),"")</f>
        <v>DANIEL CIRILO DOS SANTOS</v>
      </c>
      <c r="E418" s="12" t="str">
        <f>IFERROR(VLOOKUP(C418,SRA!B:T,8,0),"")</f>
        <v>CLT</v>
      </c>
      <c r="F418" s="12" t="s">
        <v>446</v>
      </c>
      <c r="G418" s="12" t="str">
        <f>IFERROR(VLOOKUP(C418,SRA!B:T,5,0),"")</f>
        <v>OP. DE PROD. IND.</v>
      </c>
      <c r="H418" s="55">
        <f>IFERROR(VLOOKUP(C418,SRA!B:T,18,0),"")</f>
        <v>1398.81</v>
      </c>
      <c r="I418" s="55">
        <f>IFERROR(VLOOKUP(C418,SRA!B:T,19,0),"")</f>
        <v>0</v>
      </c>
      <c r="J418" s="56">
        <f>IFERROR(VLOOKUP(C418,NOVEMBRO!B:F,3,0),"0,00")</f>
        <v>1835.88</v>
      </c>
      <c r="K418" s="55">
        <f>J418-L418</f>
        <v>1187.4900000000002</v>
      </c>
      <c r="L418" s="56">
        <f>IFERROR(VLOOKUP(C418,NOVEMBRO!B:H,7,0),"0,00")</f>
        <v>648.39</v>
      </c>
      <c r="M418" s="16" t="str">
        <f>IFERROR(VLOOKUP(C418,FÉRIAS!C:D,2,0),"")</f>
        <v>DANIEL CIRILO DOS SANTOS</v>
      </c>
      <c r="N418" s="13" t="str">
        <f>IFERROR(VLOOKUP(C418,AFASTADOS!B:C,2,0),"")</f>
        <v/>
      </c>
    </row>
    <row r="419" spans="2:14" s="13" customFormat="1">
      <c r="B419" s="12">
        <f t="shared" si="8"/>
        <v>411</v>
      </c>
      <c r="C419" s="17">
        <v>3154</v>
      </c>
      <c r="D419" s="18" t="str">
        <f>IFERROR(VLOOKUP(C419,SRA!B:C,2,0),"")</f>
        <v>DANIELLE D O A DE MIRANDA</v>
      </c>
      <c r="E419" s="12" t="str">
        <f>IFERROR(VLOOKUP(C419,SRA!B:T,8,0),"")</f>
        <v>CLT</v>
      </c>
      <c r="F419" s="12" t="s">
        <v>446</v>
      </c>
      <c r="G419" s="12" t="str">
        <f>IFERROR(VLOOKUP(C419,SRA!B:T,5,0),"")</f>
        <v>OP. DE PROD. IND.</v>
      </c>
      <c r="H419" s="55">
        <f>IFERROR(VLOOKUP(C419,SRA!B:T,18,0),"")</f>
        <v>1398.81</v>
      </c>
      <c r="I419" s="55">
        <f>IFERROR(VLOOKUP(C419,SRA!B:T,19,0),"")</f>
        <v>0</v>
      </c>
      <c r="J419" s="56">
        <f>IFERROR(VLOOKUP(C419,NOVEMBRO!B:F,3,0),"0,00")</f>
        <v>1951.29</v>
      </c>
      <c r="K419" s="55">
        <f>J419-L419</f>
        <v>1163.1999999999998</v>
      </c>
      <c r="L419" s="56">
        <f>IFERROR(VLOOKUP(C419,NOVEMBRO!B:H,7,0),"0,00")</f>
        <v>788.09</v>
      </c>
      <c r="M419" s="16" t="str">
        <f>IFERROR(VLOOKUP(C419,FÉRIAS!C:D,2,0),"")</f>
        <v>DANIELLE D O A DE MIRANDA</v>
      </c>
      <c r="N419" s="13" t="str">
        <f>IFERROR(VLOOKUP(C419,AFASTADOS!B:C,2,0),"")</f>
        <v/>
      </c>
    </row>
    <row r="420" spans="2:14" s="13" customFormat="1">
      <c r="B420" s="12">
        <f t="shared" si="8"/>
        <v>412</v>
      </c>
      <c r="C420" s="17">
        <v>3156</v>
      </c>
      <c r="D420" s="18" t="str">
        <f>IFERROR(VLOOKUP(C420,SRA!B:C,2,0),"")</f>
        <v>GILVANEIDE LAURENTINO MARTINS</v>
      </c>
      <c r="E420" s="12" t="str">
        <f>IFERROR(VLOOKUP(C420,SRA!B:T,8,0),"")</f>
        <v>CLT</v>
      </c>
      <c r="F420" s="12" t="s">
        <v>434</v>
      </c>
      <c r="G420" s="12" t="str">
        <f>IFERROR(VLOOKUP(C420,SRA!B:T,5,0),"")</f>
        <v>OP. DE PROD. IND.(B)</v>
      </c>
      <c r="H420" s="55">
        <f>IFERROR(VLOOKUP(C420,SRA!B:T,18,0),"")</f>
        <v>1536.52</v>
      </c>
      <c r="I420" s="55">
        <f>IFERROR(VLOOKUP(C420,SRA!B:T,19,0),"")</f>
        <v>0</v>
      </c>
      <c r="J420" s="56">
        <f>IFERROR(VLOOKUP(C420,NOVEMBRO!B:F,3,0),"0,00")</f>
        <v>1735</v>
      </c>
      <c r="K420" s="55">
        <f>J420-L420</f>
        <v>584.07999999999993</v>
      </c>
      <c r="L420" s="56">
        <f>IFERROR(VLOOKUP(C420,NOVEMBRO!B:H,7,0),"0,00")</f>
        <v>1150.92</v>
      </c>
      <c r="M420" s="16" t="str">
        <f>IFERROR(VLOOKUP(C420,FÉRIAS!C:D,2,0),"")</f>
        <v/>
      </c>
      <c r="N420" s="13" t="str">
        <f>IFERROR(VLOOKUP(C420,AFASTADOS!B:C,2,0),"")</f>
        <v/>
      </c>
    </row>
    <row r="421" spans="2:14" s="13" customFormat="1">
      <c r="B421" s="12">
        <f t="shared" si="8"/>
        <v>413</v>
      </c>
      <c r="C421" s="17">
        <v>3160</v>
      </c>
      <c r="D421" s="18" t="str">
        <f>IFERROR(VLOOKUP(C421,SRA!B:C,2,0),"")</f>
        <v>LUCIANNA NUNES LIRA</v>
      </c>
      <c r="E421" s="12" t="str">
        <f>IFERROR(VLOOKUP(C421,SRA!B:T,8,0),"")</f>
        <v>CLT</v>
      </c>
      <c r="F421" s="12" t="s">
        <v>434</v>
      </c>
      <c r="G421" s="12" t="str">
        <f>IFERROR(VLOOKUP(C421,SRA!B:T,5,0),"")</f>
        <v>TEC.EM QUALIDADE IND</v>
      </c>
      <c r="H421" s="55">
        <f>IFERROR(VLOOKUP(C421,SRA!B:T,18,0),"")</f>
        <v>2050.41</v>
      </c>
      <c r="I421" s="55">
        <f>IFERROR(VLOOKUP(C421,SRA!B:T,19,0),"")</f>
        <v>0</v>
      </c>
      <c r="J421" s="56">
        <f>IFERROR(VLOOKUP(C421,NOVEMBRO!B:F,3,0),"0,00")</f>
        <v>2325.09</v>
      </c>
      <c r="K421" s="55">
        <f>J421-L421</f>
        <v>884.13000000000011</v>
      </c>
      <c r="L421" s="56">
        <f>IFERROR(VLOOKUP(C421,NOVEMBRO!B:H,7,0),"0,00")</f>
        <v>1440.96</v>
      </c>
      <c r="M421" s="16" t="str">
        <f>IFERROR(VLOOKUP(C421,FÉRIAS!C:D,2,0),"")</f>
        <v/>
      </c>
      <c r="N421" s="13" t="str">
        <f>IFERROR(VLOOKUP(C421,AFASTADOS!B:C,2,0),"")</f>
        <v/>
      </c>
    </row>
    <row r="422" spans="2:14" s="13" customFormat="1">
      <c r="B422" s="12">
        <f t="shared" si="8"/>
        <v>414</v>
      </c>
      <c r="C422" s="17">
        <v>3165</v>
      </c>
      <c r="D422" s="18" t="str">
        <f>IFERROR(VLOOKUP(C422,SRA!B:C,2,0),"")</f>
        <v>PATRICIA SERPA PEIXOTO</v>
      </c>
      <c r="E422" s="12" t="str">
        <f>IFERROR(VLOOKUP(C422,SRA!B:T,8,0),"")</f>
        <v>CLT</v>
      </c>
      <c r="F422" s="12" t="s">
        <v>446</v>
      </c>
      <c r="G422" s="12" t="str">
        <f>IFERROR(VLOOKUP(C422,SRA!B:T,5,0),"")</f>
        <v>TEC.EM QUALIDADE IND</v>
      </c>
      <c r="H422" s="55">
        <f>IFERROR(VLOOKUP(C422,SRA!B:T,18,0),"")</f>
        <v>2050.41</v>
      </c>
      <c r="I422" s="55">
        <f>IFERROR(VLOOKUP(C422,SRA!B:T,19,0),"")</f>
        <v>822.38</v>
      </c>
      <c r="J422" s="56">
        <f>IFERROR(VLOOKUP(C422,NOVEMBRO!B:F,3,0),"0,00")</f>
        <v>4727.16</v>
      </c>
      <c r="K422" s="55">
        <f>J422-L422</f>
        <v>3433.1899999999996</v>
      </c>
      <c r="L422" s="56">
        <f>IFERROR(VLOOKUP(C422,NOVEMBRO!B:H,7,0),"0,00")</f>
        <v>1293.97</v>
      </c>
      <c r="M422" s="16" t="str">
        <f>IFERROR(VLOOKUP(C422,FÉRIAS!C:D,2,0),"")</f>
        <v>PATRICIA SERPA PEIXOTO</v>
      </c>
      <c r="N422" s="13" t="str">
        <f>IFERROR(VLOOKUP(C422,AFASTADOS!B:C,2,0),"")</f>
        <v/>
      </c>
    </row>
    <row r="423" spans="2:14" s="13" customFormat="1">
      <c r="B423" s="12">
        <f t="shared" si="8"/>
        <v>415</v>
      </c>
      <c r="C423" s="12">
        <v>3167</v>
      </c>
      <c r="D423" s="18" t="str">
        <f>IFERROR(VLOOKUP(C423,SRA!B:C,2,0),"")</f>
        <v>POLYANA BEZERRA SOUTO SANTOS</v>
      </c>
      <c r="E423" s="12" t="str">
        <f>IFERROR(VLOOKUP(C423,SRA!B:T,8,0),"")</f>
        <v>CLT</v>
      </c>
      <c r="F423" s="12" t="s">
        <v>456</v>
      </c>
      <c r="G423" s="12" t="str">
        <f>IFERROR(VLOOKUP(C423,SRA!B:T,5,0),"")</f>
        <v>FARMACEUTICO IND</v>
      </c>
      <c r="H423" s="55">
        <f>IFERROR(VLOOKUP(C423,SRA!B:T,18,0),"")</f>
        <v>6210.16</v>
      </c>
      <c r="I423" s="55">
        <f>IFERROR(VLOOKUP(C423,SRA!B:T,19,0),"")</f>
        <v>0</v>
      </c>
      <c r="J423" s="56">
        <f>IFERROR(VLOOKUP(C423,NOVEMBRO!B:F,3,0),"0,00")</f>
        <v>2584.73</v>
      </c>
      <c r="K423" s="55">
        <f>J423-L423</f>
        <v>2584.73</v>
      </c>
      <c r="L423" s="56">
        <f>IFERROR(VLOOKUP(C423,NOVEMBRO!B:H,7,0),"0,00")</f>
        <v>0</v>
      </c>
      <c r="M423" s="16" t="str">
        <f>IFERROR(VLOOKUP(C423,FÉRIAS!C:D,2,0),"")</f>
        <v/>
      </c>
      <c r="N423" s="13" t="str">
        <f>IFERROR(VLOOKUP(C423,AFASTADOS!B:C,2,0),"")</f>
        <v>POLYANA BEZERRA SOUTO SANTOS</v>
      </c>
    </row>
    <row r="424" spans="2:14" s="13" customFormat="1">
      <c r="B424" s="12">
        <f t="shared" si="8"/>
        <v>416</v>
      </c>
      <c r="C424" s="17">
        <v>3169</v>
      </c>
      <c r="D424" s="18" t="str">
        <f>IFERROR(VLOOKUP(C424,SRA!B:C,2,0),"")</f>
        <v>RENATA BEZERRA DA SILVA</v>
      </c>
      <c r="E424" s="12" t="str">
        <f>IFERROR(VLOOKUP(C424,SRA!B:T,8,0),"")</f>
        <v>CLT</v>
      </c>
      <c r="F424" s="12" t="s">
        <v>434</v>
      </c>
      <c r="G424" s="12" t="str">
        <f>IFERROR(VLOOKUP(C424,SRA!B:T,5,0),"")</f>
        <v>OP. DE PROD. IND.</v>
      </c>
      <c r="H424" s="55">
        <f>IFERROR(VLOOKUP(C424,SRA!B:T,18,0),"")</f>
        <v>1398.81</v>
      </c>
      <c r="I424" s="55">
        <f>IFERROR(VLOOKUP(C424,SRA!B:T,19,0),"")</f>
        <v>1800</v>
      </c>
      <c r="J424" s="56">
        <f>IFERROR(VLOOKUP(C424,NOVEMBRO!B:F,3,0),"0,00")</f>
        <v>7182.76</v>
      </c>
      <c r="K424" s="55">
        <f>J424-L424</f>
        <v>2261.9700000000003</v>
      </c>
      <c r="L424" s="56">
        <f>IFERROR(VLOOKUP(C424,NOVEMBRO!B:H,7,0),"0,00")</f>
        <v>4920.79</v>
      </c>
      <c r="M424" s="16" t="str">
        <f>IFERROR(VLOOKUP(C424,FÉRIAS!C:D,2,0),"")</f>
        <v/>
      </c>
      <c r="N424" s="13" t="str">
        <f>IFERROR(VLOOKUP(C424,AFASTADOS!B:C,2,0),"")</f>
        <v/>
      </c>
    </row>
    <row r="425" spans="2:14" s="13" customFormat="1">
      <c r="B425" s="12">
        <f t="shared" si="8"/>
        <v>417</v>
      </c>
      <c r="C425" s="17">
        <v>3172</v>
      </c>
      <c r="D425" s="18" t="str">
        <f>IFERROR(VLOOKUP(C425,SRA!B:C,2,0),"")</f>
        <v>SAVIO BARCELOS DE MELO</v>
      </c>
      <c r="E425" s="12" t="str">
        <f>IFERROR(VLOOKUP(C425,SRA!B:T,8,0),"")</f>
        <v>CLT</v>
      </c>
      <c r="F425" s="12" t="s">
        <v>434</v>
      </c>
      <c r="G425" s="12" t="str">
        <f>IFERROR(VLOOKUP(C425,SRA!B:T,5,0),"")</f>
        <v>OP. DE PROD. IND.</v>
      </c>
      <c r="H425" s="55">
        <f>IFERROR(VLOOKUP(C425,SRA!B:T,18,0),"")</f>
        <v>1398.81</v>
      </c>
      <c r="I425" s="55">
        <f>IFERROR(VLOOKUP(C425,SRA!B:T,19,0),"")</f>
        <v>0</v>
      </c>
      <c r="J425" s="56">
        <f>IFERROR(VLOOKUP(C425,NOVEMBRO!B:F,3,0),"0,00")</f>
        <v>1599.38</v>
      </c>
      <c r="K425" s="55">
        <f>J425-L425</f>
        <v>498.85000000000014</v>
      </c>
      <c r="L425" s="56">
        <f>IFERROR(VLOOKUP(C425,NOVEMBRO!B:H,7,0),"0,00")</f>
        <v>1100.53</v>
      </c>
      <c r="M425" s="16" t="str">
        <f>IFERROR(VLOOKUP(C425,FÉRIAS!C:D,2,0),"")</f>
        <v/>
      </c>
      <c r="N425" s="13" t="str">
        <f>IFERROR(VLOOKUP(C425,AFASTADOS!B:C,2,0),"")</f>
        <v/>
      </c>
    </row>
    <row r="426" spans="2:14" s="13" customFormat="1">
      <c r="B426" s="12">
        <f t="shared" si="8"/>
        <v>418</v>
      </c>
      <c r="C426" s="17">
        <v>3175</v>
      </c>
      <c r="D426" s="18" t="str">
        <f>IFERROR(VLOOKUP(C426,SRA!B:C,2,0),"")</f>
        <v>VIVIANE SOARES DE JESUS</v>
      </c>
      <c r="E426" s="12" t="str">
        <f>IFERROR(VLOOKUP(C426,SRA!B:T,8,0),"")</f>
        <v>CLT</v>
      </c>
      <c r="F426" s="12" t="s">
        <v>434</v>
      </c>
      <c r="G426" s="12" t="str">
        <f>IFERROR(VLOOKUP(C426,SRA!B:T,5,0),"")</f>
        <v>FARMACEUTICO IND</v>
      </c>
      <c r="H426" s="55">
        <f>IFERROR(VLOOKUP(C426,SRA!B:T,18,0),"")</f>
        <v>6210.16</v>
      </c>
      <c r="I426" s="55">
        <f>IFERROR(VLOOKUP(C426,SRA!B:T,19,0),"")</f>
        <v>6657.79</v>
      </c>
      <c r="J426" s="56">
        <f>IFERROR(VLOOKUP(C426,NOVEMBRO!B:F,3,0),"0,00")</f>
        <v>13716.77</v>
      </c>
      <c r="K426" s="55">
        <f>J426-L426</f>
        <v>5305.73</v>
      </c>
      <c r="L426" s="56">
        <f>IFERROR(VLOOKUP(C426,NOVEMBRO!B:H,7,0),"0,00")</f>
        <v>8411.0400000000009</v>
      </c>
      <c r="M426" s="16" t="str">
        <f>IFERROR(VLOOKUP(C426,FÉRIAS!C:D,2,0),"")</f>
        <v/>
      </c>
      <c r="N426" s="13" t="str">
        <f>IFERROR(VLOOKUP(C426,AFASTADOS!B:C,2,0),"")</f>
        <v/>
      </c>
    </row>
    <row r="427" spans="2:14" s="13" customFormat="1">
      <c r="B427" s="12">
        <f t="shared" si="8"/>
        <v>419</v>
      </c>
      <c r="C427" s="17">
        <v>3177</v>
      </c>
      <c r="D427" s="18" t="str">
        <f>IFERROR(VLOOKUP(C427,SRA!B:C,2,0),"")</f>
        <v>DEMOSTENES FIGUEIREDO DE SOUSA</v>
      </c>
      <c r="E427" s="12" t="str">
        <f>IFERROR(VLOOKUP(C427,SRA!B:T,8,0),"")</f>
        <v>CLT</v>
      </c>
      <c r="F427" s="12" t="s">
        <v>434</v>
      </c>
      <c r="G427" s="12" t="str">
        <f>IFERROR(VLOOKUP(C427,SRA!B:T,5,0),"")</f>
        <v>ANALISTA QUALI IND</v>
      </c>
      <c r="H427" s="55">
        <f>IFERROR(VLOOKUP(C427,SRA!B:T,18,0),"")</f>
        <v>6210.16</v>
      </c>
      <c r="I427" s="55">
        <f>IFERROR(VLOOKUP(C427,SRA!B:T,19,0),"")</f>
        <v>2312.9499999999998</v>
      </c>
      <c r="J427" s="56">
        <f>IFERROR(VLOOKUP(C427,NOVEMBRO!B:F,3,0),"0,00")</f>
        <v>9732.42</v>
      </c>
      <c r="K427" s="55">
        <f>J427-L427</f>
        <v>2822.0599999999995</v>
      </c>
      <c r="L427" s="56">
        <f>IFERROR(VLOOKUP(C427,NOVEMBRO!B:H,7,0),"0,00")</f>
        <v>6910.3600000000006</v>
      </c>
      <c r="M427" s="16" t="str">
        <f>IFERROR(VLOOKUP(C427,FÉRIAS!C:D,2,0),"")</f>
        <v/>
      </c>
      <c r="N427" s="13" t="str">
        <f>IFERROR(VLOOKUP(C427,AFASTADOS!B:C,2,0),"")</f>
        <v/>
      </c>
    </row>
    <row r="428" spans="2:14" s="13" customFormat="1">
      <c r="B428" s="12">
        <f t="shared" si="8"/>
        <v>420</v>
      </c>
      <c r="C428" s="17">
        <v>3178</v>
      </c>
      <c r="D428" s="18" t="str">
        <f>IFERROR(VLOOKUP(C428,SRA!B:C,2,0),"")</f>
        <v>HOSANA SUELEM S DE MIRANDA</v>
      </c>
      <c r="E428" s="12" t="str">
        <f>IFERROR(VLOOKUP(C428,SRA!B:T,8,0),"")</f>
        <v>CLT</v>
      </c>
      <c r="F428" s="12" t="s">
        <v>434</v>
      </c>
      <c r="G428" s="12" t="str">
        <f>IFERROR(VLOOKUP(C428,SRA!B:T,5,0),"")</f>
        <v>ANALISTA QUALI IND</v>
      </c>
      <c r="H428" s="55">
        <f>IFERROR(VLOOKUP(C428,SRA!B:T,18,0),"")</f>
        <v>6210.16</v>
      </c>
      <c r="I428" s="55">
        <f>IFERROR(VLOOKUP(C428,SRA!B:T,19,0),"")</f>
        <v>2312.9499999999998</v>
      </c>
      <c r="J428" s="56">
        <f>IFERROR(VLOOKUP(C428,NOVEMBRO!B:F,3,0),"0,00")</f>
        <v>9886.85</v>
      </c>
      <c r="K428" s="55">
        <f>J428-L428</f>
        <v>3454.3600000000006</v>
      </c>
      <c r="L428" s="56">
        <f>IFERROR(VLOOKUP(C428,NOVEMBRO!B:H,7,0),"0,00")</f>
        <v>6432.49</v>
      </c>
      <c r="M428" s="16" t="str">
        <f>IFERROR(VLOOKUP(C428,FÉRIAS!C:D,2,0),"")</f>
        <v/>
      </c>
      <c r="N428" s="13" t="str">
        <f>IFERROR(VLOOKUP(C428,AFASTADOS!B:C,2,0),"")</f>
        <v/>
      </c>
    </row>
    <row r="429" spans="2:14" s="13" customFormat="1">
      <c r="B429" s="12">
        <f t="shared" si="8"/>
        <v>421</v>
      </c>
      <c r="C429" s="17">
        <v>3180</v>
      </c>
      <c r="D429" s="18" t="str">
        <f>IFERROR(VLOOKUP(C429,SRA!B:C,2,0),"")</f>
        <v>CAIO CESAR DE A R SILVA</v>
      </c>
      <c r="E429" s="12" t="str">
        <f>IFERROR(VLOOKUP(C429,SRA!B:T,8,0),"")</f>
        <v>CLT</v>
      </c>
      <c r="F429" s="12" t="s">
        <v>434</v>
      </c>
      <c r="G429" s="12" t="str">
        <f>IFERROR(VLOOKUP(C429,SRA!B:T,5,0),"")</f>
        <v>ANALISTA QUALI IND</v>
      </c>
      <c r="H429" s="55">
        <f>IFERROR(VLOOKUP(C429,SRA!B:T,18,0),"")</f>
        <v>6210.16</v>
      </c>
      <c r="I429" s="55">
        <f>IFERROR(VLOOKUP(C429,SRA!B:T,19,0),"")</f>
        <v>2312.9499999999998</v>
      </c>
      <c r="J429" s="56">
        <f>IFERROR(VLOOKUP(C429,NOVEMBRO!B:F,3,0),"0,00")</f>
        <v>9762.61</v>
      </c>
      <c r="K429" s="55">
        <f>J429-L429</f>
        <v>2997.1400000000012</v>
      </c>
      <c r="L429" s="56">
        <f>IFERROR(VLOOKUP(C429,NOVEMBRO!B:H,7,0),"0,00")</f>
        <v>6765.4699999999993</v>
      </c>
      <c r="M429" s="16" t="str">
        <f>IFERROR(VLOOKUP(C429,FÉRIAS!C:D,2,0),"")</f>
        <v/>
      </c>
      <c r="N429" s="13" t="str">
        <f>IFERROR(VLOOKUP(C429,AFASTADOS!B:C,2,0),"")</f>
        <v/>
      </c>
    </row>
    <row r="430" spans="2:14" s="13" customFormat="1">
      <c r="B430" s="12">
        <f t="shared" si="8"/>
        <v>422</v>
      </c>
      <c r="C430" s="17">
        <v>3182</v>
      </c>
      <c r="D430" s="18" t="str">
        <f>IFERROR(VLOOKUP(C430,SRA!B:C,2,0),"")</f>
        <v>VANELLY FERREIRA DE SOUZA</v>
      </c>
      <c r="E430" s="12" t="str">
        <f>IFERROR(VLOOKUP(C430,SRA!B:T,8,0),"")</f>
        <v>CLT</v>
      </c>
      <c r="F430" s="12" t="s">
        <v>434</v>
      </c>
      <c r="G430" s="12" t="str">
        <f>IFERROR(VLOOKUP(C430,SRA!B:T,5,0),"")</f>
        <v>TEC.EM QUALIDADE IND</v>
      </c>
      <c r="H430" s="55">
        <f>IFERROR(VLOOKUP(C430,SRA!B:T,18,0),"")</f>
        <v>2050.41</v>
      </c>
      <c r="I430" s="55">
        <f>IFERROR(VLOOKUP(C430,SRA!B:T,19,0),"")</f>
        <v>0</v>
      </c>
      <c r="J430" s="56">
        <f>IFERROR(VLOOKUP(C430,NOVEMBRO!B:F,3,0),"0,00")</f>
        <v>3698.67</v>
      </c>
      <c r="K430" s="55">
        <f>J430-L430</f>
        <v>1594.63</v>
      </c>
      <c r="L430" s="56">
        <f>IFERROR(VLOOKUP(C430,NOVEMBRO!B:H,7,0),"0,00")</f>
        <v>2104.04</v>
      </c>
      <c r="M430" s="16" t="str">
        <f>IFERROR(VLOOKUP(C430,FÉRIAS!C:D,2,0),"")</f>
        <v/>
      </c>
      <c r="N430" s="13" t="str">
        <f>IFERROR(VLOOKUP(C430,AFASTADOS!B:C,2,0),"")</f>
        <v/>
      </c>
    </row>
    <row r="431" spans="2:14" s="13" customFormat="1">
      <c r="B431" s="12">
        <f t="shared" si="8"/>
        <v>423</v>
      </c>
      <c r="C431" s="17">
        <v>3183</v>
      </c>
      <c r="D431" s="18" t="str">
        <f>IFERROR(VLOOKUP(C431,SRA!B:C,2,0),"")</f>
        <v>DALETE VICENTE DE LIMA</v>
      </c>
      <c r="E431" s="12" t="str">
        <f>IFERROR(VLOOKUP(C431,SRA!B:T,8,0),"")</f>
        <v>CLT</v>
      </c>
      <c r="F431" s="12" t="s">
        <v>434</v>
      </c>
      <c r="G431" s="12" t="str">
        <f>IFERROR(VLOOKUP(C431,SRA!B:T,5,0),"")</f>
        <v>TEC. EM ENF. DO TRAB</v>
      </c>
      <c r="H431" s="55">
        <f>IFERROR(VLOOKUP(C431,SRA!B:T,18,0),"")</f>
        <v>2050.41</v>
      </c>
      <c r="I431" s="55">
        <f>IFERROR(VLOOKUP(C431,SRA!B:T,19,0),"")</f>
        <v>0</v>
      </c>
      <c r="J431" s="56">
        <f>IFERROR(VLOOKUP(C431,NOVEMBRO!B:F,3,0),"0,00")</f>
        <v>2891.49</v>
      </c>
      <c r="K431" s="55">
        <f>J431-L431</f>
        <v>655.6899999999996</v>
      </c>
      <c r="L431" s="56">
        <f>IFERROR(VLOOKUP(C431,NOVEMBRO!B:H,7,0),"0,00")</f>
        <v>2235.8000000000002</v>
      </c>
      <c r="M431" s="16" t="str">
        <f>IFERROR(VLOOKUP(C431,FÉRIAS!C:D,2,0),"")</f>
        <v/>
      </c>
      <c r="N431" s="13" t="str">
        <f>IFERROR(VLOOKUP(C431,AFASTADOS!B:C,2,0),"")</f>
        <v/>
      </c>
    </row>
    <row r="432" spans="2:14" s="13" customFormat="1">
      <c r="B432" s="12">
        <f t="shared" si="8"/>
        <v>424</v>
      </c>
      <c r="C432" s="17">
        <v>3194</v>
      </c>
      <c r="D432" s="18" t="str">
        <f>IFERROR(VLOOKUP(C432,SRA!B:C,2,0),"")</f>
        <v>ODAYANNA KESSY F MONTEIRO</v>
      </c>
      <c r="E432" s="12" t="str">
        <f>IFERROR(VLOOKUP(C432,SRA!B:T,8,0),"")</f>
        <v>CLT</v>
      </c>
      <c r="F432" s="12" t="s">
        <v>434</v>
      </c>
      <c r="G432" s="12" t="str">
        <f>IFERROR(VLOOKUP(C432,SRA!B:T,5,0),"")</f>
        <v>ANA GESTAO AMBIENTAL</v>
      </c>
      <c r="H432" s="55">
        <f>IFERROR(VLOOKUP(C432,SRA!B:T,18,0),"")</f>
        <v>3567.49</v>
      </c>
      <c r="I432" s="55">
        <f>IFERROR(VLOOKUP(C432,SRA!B:T,19,0),"")</f>
        <v>2312.9499999999998</v>
      </c>
      <c r="J432" s="56">
        <f>IFERROR(VLOOKUP(C432,NOVEMBRO!B:F,3,0),"0,00")</f>
        <v>6748.35</v>
      </c>
      <c r="K432" s="55">
        <f>J432-L432</f>
        <v>4060.1200000000003</v>
      </c>
      <c r="L432" s="56">
        <f>IFERROR(VLOOKUP(C432,NOVEMBRO!B:H,7,0),"0,00")</f>
        <v>2688.23</v>
      </c>
      <c r="M432" s="16" t="str">
        <f>IFERROR(VLOOKUP(C432,FÉRIAS!C:D,2,0),"")</f>
        <v/>
      </c>
      <c r="N432" s="13" t="str">
        <f>IFERROR(VLOOKUP(C432,AFASTADOS!B:C,2,0),"")</f>
        <v/>
      </c>
    </row>
    <row r="433" spans="2:14" s="13" customFormat="1">
      <c r="B433" s="12">
        <f t="shared" si="8"/>
        <v>425</v>
      </c>
      <c r="C433" s="17">
        <v>3228</v>
      </c>
      <c r="D433" s="18" t="str">
        <f>IFERROR(VLOOKUP(C433,SRA!B:C,2,0),"")</f>
        <v>RENATO VELOSO LINO DE OLIVEIRA</v>
      </c>
      <c r="E433" s="12" t="str">
        <f>IFERROR(VLOOKUP(C433,SRA!B:T,8,0),"")</f>
        <v>CLT</v>
      </c>
      <c r="F433" s="12" t="s">
        <v>434</v>
      </c>
      <c r="G433" s="12" t="str">
        <f>IFERROR(VLOOKUP(C433,SRA!B:T,5,0),"")</f>
        <v>TEC. EM ADM. E VEN.</v>
      </c>
      <c r="H433" s="55">
        <f>IFERROR(VLOOKUP(C433,SRA!B:T,18,0),"")</f>
        <v>2050.41</v>
      </c>
      <c r="I433" s="55">
        <f>IFERROR(VLOOKUP(C433,SRA!B:T,19,0),"")</f>
        <v>822.38</v>
      </c>
      <c r="J433" s="56">
        <f>IFERROR(VLOOKUP(C433,NOVEMBRO!B:F,3,0),"0,00")</f>
        <v>3198.46</v>
      </c>
      <c r="K433" s="55">
        <f>J433-L433</f>
        <v>573.86999999999989</v>
      </c>
      <c r="L433" s="56">
        <f>IFERROR(VLOOKUP(C433,NOVEMBRO!B:H,7,0),"0,00")</f>
        <v>2624.59</v>
      </c>
      <c r="M433" s="16" t="str">
        <f>IFERROR(VLOOKUP(C433,FÉRIAS!C:D,2,0),"")</f>
        <v/>
      </c>
      <c r="N433" s="13" t="str">
        <f>IFERROR(VLOOKUP(C433,AFASTADOS!B:C,2,0),"")</f>
        <v/>
      </c>
    </row>
    <row r="434" spans="2:14" s="13" customFormat="1">
      <c r="B434" s="12">
        <f t="shared" si="8"/>
        <v>426</v>
      </c>
      <c r="C434" s="17">
        <v>3229</v>
      </c>
      <c r="D434" s="18" t="str">
        <f>IFERROR(VLOOKUP(C434,SRA!B:C,2,0),"")</f>
        <v>WELTON FERNANDES DE PAULA</v>
      </c>
      <c r="E434" s="12" t="str">
        <f>IFERROR(VLOOKUP(C434,SRA!B:T,8,0),"")</f>
        <v>CLT</v>
      </c>
      <c r="F434" s="12" t="s">
        <v>434</v>
      </c>
      <c r="G434" s="12" t="str">
        <f>IFERROR(VLOOKUP(C434,SRA!B:T,5,0),"")</f>
        <v>TEC EM UTI CALDEIRA</v>
      </c>
      <c r="H434" s="55">
        <f>IFERROR(VLOOKUP(C434,SRA!B:T,18,0),"")</f>
        <v>2050.41</v>
      </c>
      <c r="I434" s="55">
        <f>IFERROR(VLOOKUP(C434,SRA!B:T,19,0),"")</f>
        <v>0</v>
      </c>
      <c r="J434" s="56">
        <f>IFERROR(VLOOKUP(C434,NOVEMBRO!B:F,3,0),"0,00")</f>
        <v>3717.09</v>
      </c>
      <c r="K434" s="55">
        <f>J434-L434</f>
        <v>3049.9700000000003</v>
      </c>
      <c r="L434" s="56">
        <f>IFERROR(VLOOKUP(C434,NOVEMBRO!B:H,7,0),"0,00")</f>
        <v>667.12</v>
      </c>
      <c r="M434" s="16" t="str">
        <f>IFERROR(VLOOKUP(C434,FÉRIAS!C:D,2,0),"")</f>
        <v/>
      </c>
      <c r="N434" s="13" t="str">
        <f>IFERROR(VLOOKUP(C434,AFASTADOS!B:C,2,0),"")</f>
        <v/>
      </c>
    </row>
    <row r="435" spans="2:14" s="13" customFormat="1">
      <c r="B435" s="12">
        <f t="shared" si="8"/>
        <v>427</v>
      </c>
      <c r="C435" s="17">
        <v>3232</v>
      </c>
      <c r="D435" s="18" t="str">
        <f>IFERROR(VLOOKUP(C435,SRA!B:C,2,0),"")</f>
        <v>MARCOS ANTONIO SILVA DE LIMA</v>
      </c>
      <c r="E435" s="12" t="str">
        <f>IFERROR(VLOOKUP(C435,SRA!B:T,8,0),"")</f>
        <v>CLT</v>
      </c>
      <c r="F435" s="12" t="s">
        <v>434</v>
      </c>
      <c r="G435" s="12" t="str">
        <f>IFERROR(VLOOKUP(C435,SRA!B:T,5,0),"")</f>
        <v>TEC EM UTI CALDEIRA</v>
      </c>
      <c r="H435" s="55">
        <f>IFERROR(VLOOKUP(C435,SRA!B:T,18,0),"")</f>
        <v>2050.41</v>
      </c>
      <c r="I435" s="55">
        <f>IFERROR(VLOOKUP(C435,SRA!B:T,19,0),"")</f>
        <v>0</v>
      </c>
      <c r="J435" s="56">
        <f>IFERROR(VLOOKUP(C435,NOVEMBRO!B:F,3,0),"0,00")</f>
        <v>2315.2800000000002</v>
      </c>
      <c r="K435" s="55">
        <f>J435-L435</f>
        <v>578.0600000000004</v>
      </c>
      <c r="L435" s="56">
        <f>IFERROR(VLOOKUP(C435,NOVEMBRO!B:H,7,0),"0,00")</f>
        <v>1737.2199999999998</v>
      </c>
      <c r="M435" s="16" t="str">
        <f>IFERROR(VLOOKUP(C435,FÉRIAS!C:D,2,0),"")</f>
        <v/>
      </c>
      <c r="N435" s="13" t="str">
        <f>IFERROR(VLOOKUP(C435,AFASTADOS!B:C,2,0),"")</f>
        <v/>
      </c>
    </row>
    <row r="436" spans="2:14" s="13" customFormat="1">
      <c r="B436" s="12">
        <f t="shared" si="8"/>
        <v>428</v>
      </c>
      <c r="C436" s="12">
        <v>3233</v>
      </c>
      <c r="D436" s="18" t="str">
        <f>IFERROR(VLOOKUP(C436,SRA!B:C,2,0),"")</f>
        <v>MARIANA JOYCE BEZERRA DA SILVA</v>
      </c>
      <c r="E436" s="12" t="str">
        <f>IFERROR(VLOOKUP(C436,SRA!B:T,8,0),"")</f>
        <v>CLT</v>
      </c>
      <c r="F436" s="12" t="s">
        <v>456</v>
      </c>
      <c r="G436" s="12" t="str">
        <f>IFERROR(VLOOKUP(C436,SRA!B:T,5,0),"")</f>
        <v>TEC.EM MAN. ELE. IND</v>
      </c>
      <c r="H436" s="55">
        <f>IFERROR(VLOOKUP(C436,SRA!B:T,18,0),"")</f>
        <v>2050.41</v>
      </c>
      <c r="I436" s="55">
        <f>IFERROR(VLOOKUP(C436,SRA!B:T,19,0),"")</f>
        <v>0</v>
      </c>
      <c r="J436" s="56">
        <f>IFERROR(VLOOKUP(C436,NOVEMBRO!B:F,3,0),"0,00")</f>
        <v>544.02</v>
      </c>
      <c r="K436" s="55">
        <f>J436-L436</f>
        <v>544.02</v>
      </c>
      <c r="L436" s="56">
        <f>IFERROR(VLOOKUP(C436,NOVEMBRO!B:H,7,0),"0,00")</f>
        <v>0</v>
      </c>
      <c r="M436" s="16" t="str">
        <f>IFERROR(VLOOKUP(C436,FÉRIAS!C:D,2,0),"")</f>
        <v/>
      </c>
      <c r="N436" s="13" t="str">
        <f>IFERROR(VLOOKUP(C436,AFASTADOS!B:C,2,0),"")</f>
        <v>MARIANA JOYCE BEZERRA DA SILVA</v>
      </c>
    </row>
    <row r="437" spans="2:14" s="13" customFormat="1">
      <c r="B437" s="12">
        <f t="shared" si="8"/>
        <v>429</v>
      </c>
      <c r="C437" s="17">
        <v>3237</v>
      </c>
      <c r="D437" s="18" t="str">
        <f>IFERROR(VLOOKUP(C437,SRA!B:C,2,0),"")</f>
        <v>LIVIA MARIA DE MORAES</v>
      </c>
      <c r="E437" s="12" t="str">
        <f>IFERROR(VLOOKUP(C437,SRA!B:T,8,0),"")</f>
        <v>CLT</v>
      </c>
      <c r="F437" s="12" t="s">
        <v>446</v>
      </c>
      <c r="G437" s="12" t="str">
        <f>IFERROR(VLOOKUP(C437,SRA!B:T,5,0),"")</f>
        <v>TEC.EM MAN. MEC. IND</v>
      </c>
      <c r="H437" s="55">
        <f>IFERROR(VLOOKUP(C437,SRA!B:T,18,0),"")</f>
        <v>2050.41</v>
      </c>
      <c r="I437" s="55">
        <f>IFERROR(VLOOKUP(C437,SRA!B:T,19,0),"")</f>
        <v>822.38</v>
      </c>
      <c r="J437" s="56">
        <f>IFERROR(VLOOKUP(C437,NOVEMBRO!B:F,3,0),"0,00")</f>
        <v>4558.1899999999996</v>
      </c>
      <c r="K437" s="55">
        <f>J437-L437</f>
        <v>4074.9599999999996</v>
      </c>
      <c r="L437" s="56">
        <f>IFERROR(VLOOKUP(C437,NOVEMBRO!B:H,7,0),"0,00")</f>
        <v>483.23</v>
      </c>
      <c r="M437" s="16" t="str">
        <f>IFERROR(VLOOKUP(C437,FÉRIAS!C:D,2,0),"")</f>
        <v>LIVIA MARIA DE MORAES</v>
      </c>
      <c r="N437" s="13" t="str">
        <f>IFERROR(VLOOKUP(C437,AFASTADOS!B:C,2,0),"")</f>
        <v/>
      </c>
    </row>
    <row r="438" spans="2:14" s="13" customFormat="1">
      <c r="B438" s="12">
        <f t="shared" si="8"/>
        <v>430</v>
      </c>
      <c r="C438" s="17">
        <v>3241</v>
      </c>
      <c r="D438" s="18" t="str">
        <f>IFERROR(VLOOKUP(C438,SRA!B:C,2,0),"")</f>
        <v>EDNALDO LUIZ TRAJANO</v>
      </c>
      <c r="E438" s="12" t="str">
        <f>IFERROR(VLOOKUP(C438,SRA!B:T,8,0),"")</f>
        <v>CLT</v>
      </c>
      <c r="F438" s="12" t="s">
        <v>434</v>
      </c>
      <c r="G438" s="12" t="str">
        <f>IFERROR(VLOOKUP(C438,SRA!B:T,5,0),"")</f>
        <v>TEC EM UTI CALDEIRA</v>
      </c>
      <c r="H438" s="55">
        <f>IFERROR(VLOOKUP(C438,SRA!B:T,18,0),"")</f>
        <v>2050.41</v>
      </c>
      <c r="I438" s="55">
        <f>IFERROR(VLOOKUP(C438,SRA!B:T,19,0),"")</f>
        <v>0</v>
      </c>
      <c r="J438" s="56">
        <f>IFERROR(VLOOKUP(C438,NOVEMBRO!B:F,3,0),"0,00")</f>
        <v>2315.2800000000002</v>
      </c>
      <c r="K438" s="55">
        <f>J438-L438</f>
        <v>887.16000000000031</v>
      </c>
      <c r="L438" s="56">
        <f>IFERROR(VLOOKUP(C438,NOVEMBRO!B:H,7,0),"0,00")</f>
        <v>1428.12</v>
      </c>
      <c r="M438" s="16" t="str">
        <f>IFERROR(VLOOKUP(C438,FÉRIAS!C:D,2,0),"")</f>
        <v/>
      </c>
      <c r="N438" s="13" t="str">
        <f>IFERROR(VLOOKUP(C438,AFASTADOS!B:C,2,0),"")</f>
        <v/>
      </c>
    </row>
    <row r="439" spans="2:14" s="13" customFormat="1">
      <c r="B439" s="12">
        <f t="shared" si="8"/>
        <v>431</v>
      </c>
      <c r="C439" s="17">
        <v>3242</v>
      </c>
      <c r="D439" s="18" t="str">
        <f>IFERROR(VLOOKUP(C439,SRA!B:C,2,0),"")</f>
        <v>CLAUDIO HENRIQUE G DE OLIVEIRA</v>
      </c>
      <c r="E439" s="12" t="str">
        <f>IFERROR(VLOOKUP(C439,SRA!B:T,8,0),"")</f>
        <v>CLT</v>
      </c>
      <c r="F439" s="12" t="s">
        <v>434</v>
      </c>
      <c r="G439" s="12" t="str">
        <f>IFERROR(VLOOKUP(C439,SRA!B:T,5,0),"")</f>
        <v>TEC EM UTI CALDEIRA</v>
      </c>
      <c r="H439" s="55">
        <f>IFERROR(VLOOKUP(C439,SRA!B:T,18,0),"")</f>
        <v>2050.41</v>
      </c>
      <c r="I439" s="55">
        <f>IFERROR(VLOOKUP(C439,SRA!B:T,19,0),"")</f>
        <v>2312.9499999999998</v>
      </c>
      <c r="J439" s="56">
        <f>IFERROR(VLOOKUP(C439,NOVEMBRO!B:F,3,0),"0,00")</f>
        <v>4628.74</v>
      </c>
      <c r="K439" s="55">
        <f>J439-L439</f>
        <v>1527.88</v>
      </c>
      <c r="L439" s="56">
        <f>IFERROR(VLOOKUP(C439,NOVEMBRO!B:H,7,0),"0,00")</f>
        <v>3100.8599999999997</v>
      </c>
      <c r="M439" s="16" t="str">
        <f>IFERROR(VLOOKUP(C439,FÉRIAS!C:D,2,0),"")</f>
        <v/>
      </c>
      <c r="N439" s="13" t="str">
        <f>IFERROR(VLOOKUP(C439,AFASTADOS!B:C,2,0),"")</f>
        <v/>
      </c>
    </row>
    <row r="440" spans="2:14" s="13" customFormat="1">
      <c r="B440" s="12">
        <f t="shared" si="8"/>
        <v>432</v>
      </c>
      <c r="C440" s="17">
        <v>3281</v>
      </c>
      <c r="D440" s="18" t="str">
        <f>IFERROR(VLOOKUP(C440,SRA!B:C,2,0),"")</f>
        <v>PAULO AUGUSTO DA SILVA</v>
      </c>
      <c r="E440" s="12" t="str">
        <f>IFERROR(VLOOKUP(C440,SRA!B:T,8,0),"")</f>
        <v>CLT</v>
      </c>
      <c r="F440" s="12" t="s">
        <v>434</v>
      </c>
      <c r="G440" s="12" t="str">
        <f>IFERROR(VLOOKUP(C440,SRA!B:T,5,0),"")</f>
        <v>TEC.EM MAN. ELE. IND</v>
      </c>
      <c r="H440" s="55">
        <f>IFERROR(VLOOKUP(C440,SRA!B:T,18,0),"")</f>
        <v>2050.41</v>
      </c>
      <c r="I440" s="55">
        <f>IFERROR(VLOOKUP(C440,SRA!B:T,19,0),"")</f>
        <v>822.38</v>
      </c>
      <c r="J440" s="56">
        <f>IFERROR(VLOOKUP(C440,NOVEMBRO!B:F,3,0),"0,00")</f>
        <v>4726.46</v>
      </c>
      <c r="K440" s="55">
        <f>J440-L440</f>
        <v>1034.5</v>
      </c>
      <c r="L440" s="56">
        <f>IFERROR(VLOOKUP(C440,NOVEMBRO!B:H,7,0),"0,00")</f>
        <v>3691.96</v>
      </c>
      <c r="M440" s="16" t="str">
        <f>IFERROR(VLOOKUP(C440,FÉRIAS!C:D,2,0),"")</f>
        <v/>
      </c>
      <c r="N440" s="13" t="str">
        <f>IFERROR(VLOOKUP(C440,AFASTADOS!B:C,2,0),"")</f>
        <v/>
      </c>
    </row>
    <row r="441" spans="2:14" s="13" customFormat="1">
      <c r="B441" s="12">
        <f t="shared" si="8"/>
        <v>433</v>
      </c>
      <c r="C441" s="17">
        <v>3317</v>
      </c>
      <c r="D441" s="18" t="str">
        <f>IFERROR(VLOOKUP(C441,SRA!B:C,2,0),"")</f>
        <v>KATIA CRISTINA B DA SILVA</v>
      </c>
      <c r="E441" s="12" t="str">
        <f>IFERROR(VLOOKUP(C441,SRA!B:T,8,0),"")</f>
        <v>CLT</v>
      </c>
      <c r="F441" s="12" t="s">
        <v>434</v>
      </c>
      <c r="G441" s="12" t="str">
        <f>IFERROR(VLOOKUP(C441,SRA!B:T,5,0),"")</f>
        <v>TEC. CONTABIL</v>
      </c>
      <c r="H441" s="55">
        <f>IFERROR(VLOOKUP(C441,SRA!B:T,18,0),"")</f>
        <v>2050.4299999999998</v>
      </c>
      <c r="I441" s="55">
        <f>IFERROR(VLOOKUP(C441,SRA!B:T,19,0),"")</f>
        <v>0</v>
      </c>
      <c r="J441" s="56">
        <f>IFERROR(VLOOKUP(C441,NOVEMBRO!B:F,3,0),"0,00")</f>
        <v>2349.8200000000002</v>
      </c>
      <c r="K441" s="55">
        <f>J441-L441</f>
        <v>1044.5200000000002</v>
      </c>
      <c r="L441" s="56">
        <f>IFERROR(VLOOKUP(C441,NOVEMBRO!B:H,7,0),"0,00")</f>
        <v>1305.3</v>
      </c>
      <c r="M441" s="16" t="str">
        <f>IFERROR(VLOOKUP(C441,FÉRIAS!C:D,2,0),"")</f>
        <v/>
      </c>
      <c r="N441" s="13" t="str">
        <f>IFERROR(VLOOKUP(C441,AFASTADOS!B:C,2,0),"")</f>
        <v/>
      </c>
    </row>
    <row r="442" spans="2:14" s="13" customFormat="1">
      <c r="B442" s="12">
        <f t="shared" si="8"/>
        <v>434</v>
      </c>
      <c r="C442" s="17">
        <v>3322</v>
      </c>
      <c r="D442" s="18" t="str">
        <f>IFERROR(VLOOKUP(C442,SRA!B:C,2,0),"")</f>
        <v>JOSEFINA DA SILVA RODRIGUES</v>
      </c>
      <c r="E442" s="12" t="str">
        <f>IFERROR(VLOOKUP(C442,SRA!B:T,8,0),"")</f>
        <v>CLT</v>
      </c>
      <c r="F442" s="12" t="s">
        <v>434</v>
      </c>
      <c r="G442" s="12" t="str">
        <f>IFERROR(VLOOKUP(C442,SRA!B:T,5,0),"")</f>
        <v>TEC EM SEG DO TRAB.</v>
      </c>
      <c r="H442" s="55">
        <f>IFERROR(VLOOKUP(C442,SRA!B:T,18,0),"")</f>
        <v>2050.4299999999998</v>
      </c>
      <c r="I442" s="55">
        <f>IFERROR(VLOOKUP(C442,SRA!B:T,19,0),"")</f>
        <v>822.38</v>
      </c>
      <c r="J442" s="56">
        <f>IFERROR(VLOOKUP(C442,NOVEMBRO!B:F,3,0),"0,00")</f>
        <v>3163.04</v>
      </c>
      <c r="K442" s="55">
        <f>J442-L442</f>
        <v>737.51000000000022</v>
      </c>
      <c r="L442" s="56">
        <f>IFERROR(VLOOKUP(C442,NOVEMBRO!B:H,7,0),"0,00")</f>
        <v>2425.5299999999997</v>
      </c>
      <c r="M442" s="16" t="str">
        <f>IFERROR(VLOOKUP(C442,FÉRIAS!C:D,2,0),"")</f>
        <v/>
      </c>
      <c r="N442" s="13" t="str">
        <f>IFERROR(VLOOKUP(C442,AFASTADOS!B:C,2,0),"")</f>
        <v/>
      </c>
    </row>
    <row r="443" spans="2:14" s="13" customFormat="1">
      <c r="B443" s="12">
        <f t="shared" si="8"/>
        <v>435</v>
      </c>
      <c r="C443" s="17">
        <v>3333</v>
      </c>
      <c r="D443" s="18" t="str">
        <f>IFERROR(VLOOKUP(C443,SRA!B:C,2,0),"")</f>
        <v>JOSE HIGO MARQUES RENER</v>
      </c>
      <c r="E443" s="12" t="str">
        <f>IFERROR(VLOOKUP(C443,SRA!B:T,8,0),"")</f>
        <v>CLT</v>
      </c>
      <c r="F443" s="12" t="s">
        <v>434</v>
      </c>
      <c r="G443" s="12" t="str">
        <f>IFERROR(VLOOKUP(C443,SRA!B:T,5,0),"")</f>
        <v>OP. DE PROD. IND.</v>
      </c>
      <c r="H443" s="55">
        <f>IFERROR(VLOOKUP(C443,SRA!B:T,18,0),"")</f>
        <v>1536.49</v>
      </c>
      <c r="I443" s="55">
        <f>IFERROR(VLOOKUP(C443,SRA!B:T,19,0),"")</f>
        <v>0</v>
      </c>
      <c r="J443" s="56">
        <f>IFERROR(VLOOKUP(C443,NOVEMBRO!B:F,3,0),"0,00")</f>
        <v>2634.23</v>
      </c>
      <c r="K443" s="55">
        <f>J443-L443</f>
        <v>564.36000000000013</v>
      </c>
      <c r="L443" s="56">
        <f>IFERROR(VLOOKUP(C443,NOVEMBRO!B:H,7,0),"0,00")</f>
        <v>2069.87</v>
      </c>
      <c r="M443" s="16" t="str">
        <f>IFERROR(VLOOKUP(C443,FÉRIAS!C:D,2,0),"")</f>
        <v/>
      </c>
      <c r="N443" s="13" t="str">
        <f>IFERROR(VLOOKUP(C443,AFASTADOS!B:C,2,0),"")</f>
        <v/>
      </c>
    </row>
    <row r="444" spans="2:14" s="13" customFormat="1">
      <c r="B444" s="12">
        <f t="shared" si="8"/>
        <v>436</v>
      </c>
      <c r="C444" s="17">
        <v>3336</v>
      </c>
      <c r="D444" s="18" t="str">
        <f>IFERROR(VLOOKUP(C444,SRA!B:C,2,0),"")</f>
        <v>MICHELLI HELENA LIMA DA SILVA</v>
      </c>
      <c r="E444" s="12" t="str">
        <f>IFERROR(VLOOKUP(C444,SRA!B:T,8,0),"")</f>
        <v>CLT</v>
      </c>
      <c r="F444" s="12" t="s">
        <v>434</v>
      </c>
      <c r="G444" s="12" t="str">
        <f>IFERROR(VLOOKUP(C444,SRA!B:T,5,0),"")</f>
        <v>OP. DE PROD. IND.</v>
      </c>
      <c r="H444" s="55">
        <f>IFERROR(VLOOKUP(C444,SRA!B:T,18,0),"")</f>
        <v>1536.49</v>
      </c>
      <c r="I444" s="55">
        <f>IFERROR(VLOOKUP(C444,SRA!B:T,19,0),"")</f>
        <v>0</v>
      </c>
      <c r="J444" s="56">
        <f>IFERROR(VLOOKUP(C444,NOVEMBRO!B:F,3,0),"0,00")</f>
        <v>2211.77</v>
      </c>
      <c r="K444" s="55">
        <f>J444-L444</f>
        <v>1168.69</v>
      </c>
      <c r="L444" s="56">
        <f>IFERROR(VLOOKUP(C444,NOVEMBRO!B:H,7,0),"0,00")</f>
        <v>1043.08</v>
      </c>
      <c r="M444" s="16" t="str">
        <f>IFERROR(VLOOKUP(C444,FÉRIAS!C:D,2,0),"")</f>
        <v/>
      </c>
      <c r="N444" s="13" t="str">
        <f>IFERROR(VLOOKUP(C444,AFASTADOS!B:C,2,0),"")</f>
        <v/>
      </c>
    </row>
    <row r="445" spans="2:14" s="13" customFormat="1">
      <c r="B445" s="12">
        <f t="shared" si="8"/>
        <v>437</v>
      </c>
      <c r="C445" s="17">
        <v>3339</v>
      </c>
      <c r="D445" s="18" t="str">
        <f>IFERROR(VLOOKUP(C445,SRA!B:C,2,0),"")</f>
        <v>ANA CAROLINA CALLAND ROSA</v>
      </c>
      <c r="E445" s="12" t="str">
        <f>IFERROR(VLOOKUP(C445,SRA!B:T,8,0),"")</f>
        <v>CLT</v>
      </c>
      <c r="F445" s="12" t="s">
        <v>446</v>
      </c>
      <c r="G445" s="12" t="str">
        <f>IFERROR(VLOOKUP(C445,SRA!B:T,5,0),"")</f>
        <v>ANALISTA COMERC. L</v>
      </c>
      <c r="H445" s="55">
        <f>IFERROR(VLOOKUP(C445,SRA!B:T,18,0),"")</f>
        <v>3567.49</v>
      </c>
      <c r="I445" s="55">
        <f>IFERROR(VLOOKUP(C445,SRA!B:T,19,0),"")</f>
        <v>822.38</v>
      </c>
      <c r="J445" s="56">
        <f>IFERROR(VLOOKUP(C445,NOVEMBRO!B:F,3,0),"0,00")</f>
        <v>6984.24</v>
      </c>
      <c r="K445" s="55">
        <f>J445-L445</f>
        <v>5793.84</v>
      </c>
      <c r="L445" s="56">
        <f>IFERROR(VLOOKUP(C445,NOVEMBRO!B:H,7,0),"0,00")</f>
        <v>1190.4000000000001</v>
      </c>
      <c r="M445" s="16" t="str">
        <f>IFERROR(VLOOKUP(C445,FÉRIAS!C:D,2,0),"")</f>
        <v>ANA CAROLINA CALLAND ROSA</v>
      </c>
      <c r="N445" s="13" t="str">
        <f>IFERROR(VLOOKUP(C445,AFASTADOS!B:C,2,0),"")</f>
        <v/>
      </c>
    </row>
    <row r="446" spans="2:14" s="13" customFormat="1">
      <c r="B446" s="12">
        <f t="shared" si="8"/>
        <v>438</v>
      </c>
      <c r="C446" s="17">
        <v>3344</v>
      </c>
      <c r="D446" s="18" t="str">
        <f>IFERROR(VLOOKUP(C446,SRA!B:C,2,0),"")</f>
        <v>JEANE DE ALMEIDA C REVOREDO</v>
      </c>
      <c r="E446" s="12" t="str">
        <f>IFERROR(VLOOKUP(C446,SRA!B:T,8,0),"")</f>
        <v>CLT</v>
      </c>
      <c r="F446" s="12" t="s">
        <v>434</v>
      </c>
      <c r="G446" s="12" t="str">
        <f>IFERROR(VLOOKUP(C446,SRA!B:T,5,0),"")</f>
        <v>OP. PROD. IND. (D)</v>
      </c>
      <c r="H446" s="55">
        <f>IFERROR(VLOOKUP(C446,SRA!B:T,18,0),"")</f>
        <v>1867.64</v>
      </c>
      <c r="I446" s="55">
        <f>IFERROR(VLOOKUP(C446,SRA!B:T,19,0),"")</f>
        <v>0</v>
      </c>
      <c r="J446" s="56">
        <f>IFERROR(VLOOKUP(C446,NOVEMBRO!B:F,3,0),"0,00")</f>
        <v>2132.2199999999998</v>
      </c>
      <c r="K446" s="55">
        <f>J446-L446</f>
        <v>755.02999999999975</v>
      </c>
      <c r="L446" s="56">
        <f>IFERROR(VLOOKUP(C446,NOVEMBRO!B:H,7,0),"0,00")</f>
        <v>1377.19</v>
      </c>
      <c r="M446" s="16" t="str">
        <f>IFERROR(VLOOKUP(C446,FÉRIAS!C:D,2,0),"")</f>
        <v/>
      </c>
      <c r="N446" s="13" t="str">
        <f>IFERROR(VLOOKUP(C446,AFASTADOS!B:C,2,0),"")</f>
        <v/>
      </c>
    </row>
    <row r="447" spans="2:14" s="13" customFormat="1">
      <c r="B447" s="12">
        <f t="shared" si="8"/>
        <v>439</v>
      </c>
      <c r="C447" s="17">
        <v>3345</v>
      </c>
      <c r="D447" s="18" t="str">
        <f>IFERROR(VLOOKUP(C447,SRA!B:C,2,0),"")</f>
        <v>ELIZABETE BARBOSA W D OLIVEIRA</v>
      </c>
      <c r="E447" s="12" t="str">
        <f>IFERROR(VLOOKUP(C447,SRA!B:T,8,0),"")</f>
        <v>CLT</v>
      </c>
      <c r="F447" s="12" t="s">
        <v>434</v>
      </c>
      <c r="G447" s="12" t="str">
        <f>IFERROR(VLOOKUP(C447,SRA!B:T,5,0),"")</f>
        <v>OP. PROD. IND. (D)</v>
      </c>
      <c r="H447" s="55">
        <f>IFERROR(VLOOKUP(C447,SRA!B:T,18,0),"")</f>
        <v>1867.64</v>
      </c>
      <c r="I447" s="55">
        <f>IFERROR(VLOOKUP(C447,SRA!B:T,19,0),"")</f>
        <v>822.38</v>
      </c>
      <c r="J447" s="56">
        <f>IFERROR(VLOOKUP(C447,NOVEMBRO!B:F,3,0),"0,00")</f>
        <v>3408.22</v>
      </c>
      <c r="K447" s="55">
        <f>J447-L447</f>
        <v>1883.4899999999998</v>
      </c>
      <c r="L447" s="56">
        <f>IFERROR(VLOOKUP(C447,NOVEMBRO!B:H,7,0),"0,00")</f>
        <v>1524.73</v>
      </c>
      <c r="M447" s="16" t="str">
        <f>IFERROR(VLOOKUP(C447,FÉRIAS!C:D,2,0),"")</f>
        <v/>
      </c>
      <c r="N447" s="13" t="str">
        <f>IFERROR(VLOOKUP(C447,AFASTADOS!B:C,2,0),"")</f>
        <v/>
      </c>
    </row>
    <row r="448" spans="2:14" s="13" customFormat="1">
      <c r="B448" s="12">
        <f t="shared" si="8"/>
        <v>440</v>
      </c>
      <c r="C448" s="17">
        <v>3346</v>
      </c>
      <c r="D448" s="18" t="str">
        <f>IFERROR(VLOOKUP(C448,SRA!B:C,2,0),"")</f>
        <v>EMANOELLA RAFAELA D S A SILVA</v>
      </c>
      <c r="E448" s="12" t="str">
        <f>IFERROR(VLOOKUP(C448,SRA!B:T,8,0),"")</f>
        <v>CLT</v>
      </c>
      <c r="F448" s="12" t="s">
        <v>434</v>
      </c>
      <c r="G448" s="12" t="str">
        <f>IFERROR(VLOOKUP(C448,SRA!B:T,5,0),"")</f>
        <v>OP. DE PROD. IND.</v>
      </c>
      <c r="H448" s="55">
        <f>IFERROR(VLOOKUP(C448,SRA!B:T,18,0),"")</f>
        <v>1536.53</v>
      </c>
      <c r="I448" s="55">
        <f>IFERROR(VLOOKUP(C448,SRA!B:T,19,0),"")</f>
        <v>0</v>
      </c>
      <c r="J448" s="56">
        <f>IFERROR(VLOOKUP(C448,NOVEMBRO!B:F,3,0),"0,00")</f>
        <v>2810.52</v>
      </c>
      <c r="K448" s="55">
        <f>J448-L448</f>
        <v>679.29</v>
      </c>
      <c r="L448" s="56">
        <f>IFERROR(VLOOKUP(C448,NOVEMBRO!B:H,7,0),"0,00")</f>
        <v>2131.23</v>
      </c>
      <c r="M448" s="16" t="str">
        <f>IFERROR(VLOOKUP(C448,FÉRIAS!C:D,2,0),"")</f>
        <v/>
      </c>
      <c r="N448" s="13" t="str">
        <f>IFERROR(VLOOKUP(C448,AFASTADOS!B:C,2,0),"")</f>
        <v/>
      </c>
    </row>
    <row r="449" spans="2:15" s="13" customFormat="1">
      <c r="B449" s="12">
        <f t="shared" si="8"/>
        <v>441</v>
      </c>
      <c r="C449" s="17">
        <v>3348</v>
      </c>
      <c r="D449" s="18" t="str">
        <f>IFERROR(VLOOKUP(C449,SRA!B:C,2,0),"")</f>
        <v>KARLA FERREIRA DA SILVA</v>
      </c>
      <c r="E449" s="12" t="str">
        <f>IFERROR(VLOOKUP(C449,SRA!B:T,8,0),"")</f>
        <v>CLT</v>
      </c>
      <c r="F449" s="12" t="s">
        <v>434</v>
      </c>
      <c r="G449" s="12" t="str">
        <f>IFERROR(VLOOKUP(C449,SRA!B:T,5,0),"")</f>
        <v>OP. DE PROD. IND.(C)</v>
      </c>
      <c r="H449" s="55">
        <f>IFERROR(VLOOKUP(C449,SRA!B:T,18,0),"")</f>
        <v>1694.02</v>
      </c>
      <c r="I449" s="55">
        <f>IFERROR(VLOOKUP(C449,SRA!B:T,19,0),"")</f>
        <v>0</v>
      </c>
      <c r="J449" s="56">
        <f>IFERROR(VLOOKUP(C449,NOVEMBRO!B:F,3,0),"0,00")</f>
        <v>2281.9</v>
      </c>
      <c r="K449" s="55">
        <f>J449-L449</f>
        <v>1249.0500000000002</v>
      </c>
      <c r="L449" s="56">
        <f>IFERROR(VLOOKUP(C449,NOVEMBRO!B:H,7,0),"0,00")</f>
        <v>1032.8499999999999</v>
      </c>
      <c r="M449" s="16" t="str">
        <f>IFERROR(VLOOKUP(C449,FÉRIAS!C:D,2,0),"")</f>
        <v/>
      </c>
      <c r="N449" s="13" t="str">
        <f>IFERROR(VLOOKUP(C449,AFASTADOS!B:C,2,0),"")</f>
        <v/>
      </c>
    </row>
    <row r="450" spans="2:15" s="13" customFormat="1">
      <c r="B450" s="12">
        <f t="shared" si="8"/>
        <v>442</v>
      </c>
      <c r="C450" s="17">
        <v>3349</v>
      </c>
      <c r="D450" s="18" t="str">
        <f>IFERROR(VLOOKUP(C450,SRA!B:C,2,0),"")</f>
        <v>NILZA PEREIRA DA SILVA</v>
      </c>
      <c r="E450" s="12" t="str">
        <f>IFERROR(VLOOKUP(C450,SRA!B:T,8,0),"")</f>
        <v>CLT</v>
      </c>
      <c r="F450" s="12" t="s">
        <v>434</v>
      </c>
      <c r="G450" s="12" t="str">
        <f>IFERROR(VLOOKUP(C450,SRA!B:T,5,0),"")</f>
        <v>OP. DE PROD. IND.</v>
      </c>
      <c r="H450" s="55">
        <f>IFERROR(VLOOKUP(C450,SRA!B:T,18,0),"")</f>
        <v>1398.81</v>
      </c>
      <c r="I450" s="55">
        <f>IFERROR(VLOOKUP(C450,SRA!B:T,19,0),"")</f>
        <v>0</v>
      </c>
      <c r="J450" s="56">
        <f>IFERROR(VLOOKUP(C450,NOVEMBRO!B:F,3,0),"0,00")</f>
        <v>1592.91</v>
      </c>
      <c r="K450" s="55">
        <f>J450-L450</f>
        <v>714.05000000000007</v>
      </c>
      <c r="L450" s="56">
        <f>IFERROR(VLOOKUP(C450,NOVEMBRO!B:H,7,0),"0,00")</f>
        <v>878.86</v>
      </c>
      <c r="M450" s="16" t="str">
        <f>IFERROR(VLOOKUP(C450,FÉRIAS!C:D,2,0),"")</f>
        <v/>
      </c>
      <c r="N450" s="13" t="str">
        <f>IFERROR(VLOOKUP(C450,AFASTADOS!B:C,2,0),"")</f>
        <v/>
      </c>
    </row>
    <row r="451" spans="2:15" s="13" customFormat="1">
      <c r="B451" s="12">
        <f t="shared" si="8"/>
        <v>443</v>
      </c>
      <c r="C451" s="17">
        <v>3351</v>
      </c>
      <c r="D451" s="18" t="str">
        <f>IFERROR(VLOOKUP(C451,SRA!B:C,2,0),"")</f>
        <v>SIMONE ARAUJO DE ALMEIDA</v>
      </c>
      <c r="E451" s="12" t="str">
        <f>IFERROR(VLOOKUP(C451,SRA!B:T,8,0),"")</f>
        <v>CLT</v>
      </c>
      <c r="F451" s="12" t="s">
        <v>434</v>
      </c>
      <c r="G451" s="12" t="str">
        <f>IFERROR(VLOOKUP(C451,SRA!B:T,5,0),"")</f>
        <v>OP. DE PROD. IND.</v>
      </c>
      <c r="H451" s="55">
        <f>IFERROR(VLOOKUP(C451,SRA!B:T,18,0),"")</f>
        <v>1463.37</v>
      </c>
      <c r="I451" s="55">
        <f>IFERROR(VLOOKUP(C451,SRA!B:T,19,0),"")</f>
        <v>0</v>
      </c>
      <c r="J451" s="56">
        <f>IFERROR(VLOOKUP(C451,NOVEMBRO!B:F,3,0),"0,00")</f>
        <v>2356.59</v>
      </c>
      <c r="K451" s="55">
        <f>J451-L451</f>
        <v>1901.4700000000003</v>
      </c>
      <c r="L451" s="56">
        <f>IFERROR(VLOOKUP(C451,NOVEMBRO!B:H,7,0),"0,00")</f>
        <v>455.12</v>
      </c>
      <c r="M451" s="16" t="str">
        <f>IFERROR(VLOOKUP(C451,FÉRIAS!C:D,2,0),"")</f>
        <v/>
      </c>
      <c r="N451" s="13" t="str">
        <f>IFERROR(VLOOKUP(C451,AFASTADOS!B:C,2,0),"")</f>
        <v/>
      </c>
    </row>
    <row r="452" spans="2:15" s="13" customFormat="1">
      <c r="B452" s="12">
        <f t="shared" si="8"/>
        <v>444</v>
      </c>
      <c r="C452" s="17">
        <v>3352</v>
      </c>
      <c r="D452" s="18" t="str">
        <f>IFERROR(VLOOKUP(C452,SRA!B:C,2,0),"")</f>
        <v>CARLA SABRINA DE FREITAS LIMA</v>
      </c>
      <c r="E452" s="12" t="str">
        <f>IFERROR(VLOOKUP(C452,SRA!B:T,8,0),"")</f>
        <v>CLT</v>
      </c>
      <c r="F452" s="12" t="s">
        <v>434</v>
      </c>
      <c r="G452" s="12" t="str">
        <f>IFERROR(VLOOKUP(C452,SRA!B:T,5,0),"")</f>
        <v>TEC. CONTABIL</v>
      </c>
      <c r="H452" s="55">
        <f>IFERROR(VLOOKUP(C452,SRA!B:T,18,0),"")</f>
        <v>2050.42</v>
      </c>
      <c r="I452" s="55">
        <f>IFERROR(VLOOKUP(C452,SRA!B:T,19,0),"")</f>
        <v>822.38</v>
      </c>
      <c r="J452" s="56">
        <f>IFERROR(VLOOKUP(C452,NOVEMBRO!B:F,3,0),"0,00")</f>
        <v>4096.4799999999996</v>
      </c>
      <c r="K452" s="55">
        <f>J452-L452</f>
        <v>1299.1299999999997</v>
      </c>
      <c r="L452" s="56">
        <f>IFERROR(VLOOKUP(C452,NOVEMBRO!B:H,7,0),"0,00")</f>
        <v>2797.35</v>
      </c>
      <c r="M452" s="16" t="str">
        <f>IFERROR(VLOOKUP(C452,FÉRIAS!C:D,2,0),"")</f>
        <v/>
      </c>
      <c r="N452" s="13" t="str">
        <f>IFERROR(VLOOKUP(C452,AFASTADOS!B:C,2,0),"")</f>
        <v/>
      </c>
    </row>
    <row r="453" spans="2:15" s="13" customFormat="1">
      <c r="B453" s="12">
        <f t="shared" si="8"/>
        <v>445</v>
      </c>
      <c r="C453" s="17">
        <v>3353</v>
      </c>
      <c r="D453" s="18" t="str">
        <f>IFERROR(VLOOKUP(C453,SRA!B:C,2,0),"")</f>
        <v>LUCIO ANDRE DA SILVA</v>
      </c>
      <c r="E453" s="12" t="str">
        <f>IFERROR(VLOOKUP(C453,SRA!B:T,8,0),"")</f>
        <v>CLT</v>
      </c>
      <c r="F453" s="12" t="s">
        <v>434</v>
      </c>
      <c r="G453" s="12" t="str">
        <f>IFERROR(VLOOKUP(C453,SRA!B:T,5,0),"")</f>
        <v>OP. DE PROD. IND.</v>
      </c>
      <c r="H453" s="55">
        <f>IFERROR(VLOOKUP(C453,SRA!B:T,18,0),"")</f>
        <v>1536.49</v>
      </c>
      <c r="I453" s="55">
        <f>IFERROR(VLOOKUP(C453,SRA!B:T,19,0),"")</f>
        <v>0</v>
      </c>
      <c r="J453" s="56">
        <f>IFERROR(VLOOKUP(C453,NOVEMBRO!B:F,3,0),"0,00")</f>
        <v>1742.32</v>
      </c>
      <c r="K453" s="55">
        <f>J453-L453</f>
        <v>197.53999999999996</v>
      </c>
      <c r="L453" s="56">
        <f>IFERROR(VLOOKUP(C453,NOVEMBRO!B:H,7,0),"0,00")</f>
        <v>1544.78</v>
      </c>
      <c r="M453" s="16" t="str">
        <f>IFERROR(VLOOKUP(C453,FÉRIAS!C:D,2,0),"")</f>
        <v/>
      </c>
      <c r="N453" s="13" t="str">
        <f>IFERROR(VLOOKUP(C453,AFASTADOS!B:C,2,0),"")</f>
        <v/>
      </c>
    </row>
    <row r="454" spans="2:15" s="13" customFormat="1">
      <c r="B454" s="12">
        <f t="shared" si="8"/>
        <v>446</v>
      </c>
      <c r="C454" s="17">
        <v>3355</v>
      </c>
      <c r="D454" s="18" t="str">
        <f>IFERROR(VLOOKUP(C454,SRA!B:C,2,0),"")</f>
        <v>ANA CAROLINE GOMES PEREIRA</v>
      </c>
      <c r="E454" s="12" t="str">
        <f>IFERROR(VLOOKUP(C454,SRA!B:T,8,0),"")</f>
        <v>CLT</v>
      </c>
      <c r="F454" s="12" t="s">
        <v>434</v>
      </c>
      <c r="G454" s="12" t="str">
        <f>IFERROR(VLOOKUP(C454,SRA!B:T,5,0),"")</f>
        <v>OP. DE PROD. IND.(B)</v>
      </c>
      <c r="H454" s="55">
        <f>IFERROR(VLOOKUP(C454,SRA!B:T,18,0),"")</f>
        <v>1536.49</v>
      </c>
      <c r="I454" s="55">
        <f>IFERROR(VLOOKUP(C454,SRA!B:T,19,0),"")</f>
        <v>0</v>
      </c>
      <c r="J454" s="56">
        <f>IFERROR(VLOOKUP(C454,NOVEMBRO!B:F,3,0),"0,00")</f>
        <v>1808.46</v>
      </c>
      <c r="K454" s="55">
        <f>J454-L454</f>
        <v>869.29</v>
      </c>
      <c r="L454" s="56">
        <f>IFERROR(VLOOKUP(C454,NOVEMBRO!B:H,7,0),"0,00")</f>
        <v>939.17000000000007</v>
      </c>
      <c r="M454" s="16" t="str">
        <f>IFERROR(VLOOKUP(C454,FÉRIAS!C:D,2,0),"")</f>
        <v/>
      </c>
      <c r="N454" s="13" t="str">
        <f>IFERROR(VLOOKUP(C454,AFASTADOS!B:C,2,0),"")</f>
        <v/>
      </c>
    </row>
    <row r="455" spans="2:15" s="13" customFormat="1">
      <c r="B455" s="12">
        <f t="shared" si="8"/>
        <v>447</v>
      </c>
      <c r="C455" s="17">
        <v>3356</v>
      </c>
      <c r="D455" s="18" t="str">
        <f>IFERROR(VLOOKUP(C455,SRA!B:C,2,0),"")</f>
        <v>MARIA GABRIELLY DE S SANTOS</v>
      </c>
      <c r="E455" s="12" t="str">
        <f>IFERROR(VLOOKUP(C455,SRA!B:T,8,0),"")</f>
        <v>CLT</v>
      </c>
      <c r="F455" s="12" t="s">
        <v>446</v>
      </c>
      <c r="G455" s="12" t="str">
        <f>IFERROR(VLOOKUP(C455,SRA!B:T,5,0),"")</f>
        <v>OP. DE PROD. IND.</v>
      </c>
      <c r="H455" s="55">
        <f>IFERROR(VLOOKUP(C455,SRA!B:T,18,0),"")</f>
        <v>1536.52</v>
      </c>
      <c r="I455" s="55">
        <f>IFERROR(VLOOKUP(C455,SRA!B:T,19,0),"")</f>
        <v>0</v>
      </c>
      <c r="J455" s="56">
        <f>IFERROR(VLOOKUP(C455,NOVEMBRO!B:F,3,0),"0,00")</f>
        <v>1939.21</v>
      </c>
      <c r="K455" s="55">
        <f>J455-L455</f>
        <v>978.91000000000008</v>
      </c>
      <c r="L455" s="56">
        <f>IFERROR(VLOOKUP(C455,NOVEMBRO!B:H,7,0),"0,00")</f>
        <v>960.3</v>
      </c>
      <c r="M455" s="16" t="str">
        <f>IFERROR(VLOOKUP(C455,FÉRIAS!C:D,2,0),"")</f>
        <v>MARIA GABRIELLY DE S SANTOS</v>
      </c>
      <c r="N455" s="13" t="str">
        <f>IFERROR(VLOOKUP(C455,AFASTADOS!B:C,2,0),"")</f>
        <v/>
      </c>
    </row>
    <row r="456" spans="2:15" s="13" customFormat="1">
      <c r="B456" s="12">
        <f t="shared" si="8"/>
        <v>448</v>
      </c>
      <c r="C456" s="17">
        <v>3364</v>
      </c>
      <c r="D456" s="18" t="str">
        <f>IFERROR(VLOOKUP(C456,SRA!B:C,2,0),"")</f>
        <v>ADRIANO JOSE MARTINS DA SILVA</v>
      </c>
      <c r="E456" s="12" t="str">
        <f>IFERROR(VLOOKUP(C456,SRA!B:T,8,0),"")</f>
        <v>CLT</v>
      </c>
      <c r="F456" s="12" t="s">
        <v>434</v>
      </c>
      <c r="G456" s="12" t="str">
        <f>IFERROR(VLOOKUP(C456,SRA!B:T,5,0),"")</f>
        <v>OP. DE PROD. IND.</v>
      </c>
      <c r="H456" s="55">
        <f>IFERROR(VLOOKUP(C456,SRA!B:T,18,0),"")</f>
        <v>1536.51</v>
      </c>
      <c r="I456" s="55">
        <f>IFERROR(VLOOKUP(C456,SRA!B:T,19,0),"")</f>
        <v>0</v>
      </c>
      <c r="J456" s="56">
        <f>IFERROR(VLOOKUP(C456,NOVEMBRO!B:F,3,0),"0,00")</f>
        <v>2632.61</v>
      </c>
      <c r="K456" s="55">
        <f>J456-L456</f>
        <v>562.47000000000025</v>
      </c>
      <c r="L456" s="56">
        <f>IFERROR(VLOOKUP(C456,NOVEMBRO!B:H,7,0),"0,00")</f>
        <v>2070.14</v>
      </c>
      <c r="M456" s="16" t="str">
        <f>IFERROR(VLOOKUP(C456,FÉRIAS!C:D,2,0),"")</f>
        <v/>
      </c>
      <c r="N456" s="13" t="str">
        <f>IFERROR(VLOOKUP(C456,AFASTADOS!B:C,2,0),"")</f>
        <v/>
      </c>
    </row>
    <row r="457" spans="2:15" s="13" customFormat="1">
      <c r="B457" s="12">
        <f t="shared" si="8"/>
        <v>449</v>
      </c>
      <c r="C457" s="17">
        <v>3376</v>
      </c>
      <c r="D457" s="18" t="str">
        <f>IFERROR(VLOOKUP(C457,SRA!B:C,2,0),"")</f>
        <v>SILVIA LUIZA DE SOUZA E SILVA</v>
      </c>
      <c r="E457" s="12" t="str">
        <f>IFERROR(VLOOKUP(C457,SRA!B:T,8,0),"")</f>
        <v>CLT</v>
      </c>
      <c r="F457" s="12" t="s">
        <v>434</v>
      </c>
      <c r="G457" s="12" t="str">
        <f>IFERROR(VLOOKUP(C457,SRA!B:T,5,0),"")</f>
        <v>OP. DE PROD. IND.</v>
      </c>
      <c r="H457" s="55">
        <f>IFERROR(VLOOKUP(C457,SRA!B:T,18,0),"")</f>
        <v>1536.52</v>
      </c>
      <c r="I457" s="55">
        <f>IFERROR(VLOOKUP(C457,SRA!B:T,19,0),"")</f>
        <v>0</v>
      </c>
      <c r="J457" s="56">
        <f>IFERROR(VLOOKUP(C457,NOVEMBRO!B:F,3,0),"0,00")</f>
        <v>1735</v>
      </c>
      <c r="K457" s="55">
        <f>J457-L457</f>
        <v>211.34999999999991</v>
      </c>
      <c r="L457" s="56">
        <f>IFERROR(VLOOKUP(C457,NOVEMBRO!B:H,7,0),"0,00")</f>
        <v>1523.65</v>
      </c>
      <c r="M457" s="16" t="str">
        <f>IFERROR(VLOOKUP(C457,FÉRIAS!C:D,2,0),"")</f>
        <v/>
      </c>
      <c r="N457" s="13" t="str">
        <f>IFERROR(VLOOKUP(C457,AFASTADOS!B:C,2,0),"")</f>
        <v/>
      </c>
    </row>
    <row r="458" spans="2:15" s="13" customFormat="1">
      <c r="B458" s="12">
        <f t="shared" si="8"/>
        <v>450</v>
      </c>
      <c r="C458" s="17">
        <v>3390</v>
      </c>
      <c r="D458" s="18" t="str">
        <f>IFERROR(VLOOKUP(C458,SRA!B:C,2,0),"")</f>
        <v>ELISABETH DE ARAUJO LOPES</v>
      </c>
      <c r="E458" s="12" t="str">
        <f>IFERROR(VLOOKUP(C458,SRA!B:T,8,0),"")</f>
        <v>CLT</v>
      </c>
      <c r="F458" s="12" t="s">
        <v>434</v>
      </c>
      <c r="G458" s="12" t="str">
        <f>IFERROR(VLOOKUP(C458,SRA!B:T,5,0),"")</f>
        <v>OP. DE PROD. IND.</v>
      </c>
      <c r="H458" s="55">
        <f>IFERROR(VLOOKUP(C458,SRA!B:T,18,0),"")</f>
        <v>1398.81</v>
      </c>
      <c r="I458" s="55">
        <f>IFERROR(VLOOKUP(C458,SRA!B:T,19,0),"")</f>
        <v>0</v>
      </c>
      <c r="J458" s="56">
        <f>IFERROR(VLOOKUP(C458,NOVEMBRO!B:F,3,0),"0,00")</f>
        <v>1463.05</v>
      </c>
      <c r="K458" s="55">
        <f>J458-L458</f>
        <v>163.55999999999995</v>
      </c>
      <c r="L458" s="56">
        <f>IFERROR(VLOOKUP(C458,NOVEMBRO!B:H,7,0),"0,00")</f>
        <v>1299.49</v>
      </c>
      <c r="M458" s="16" t="str">
        <f>IFERROR(VLOOKUP(C458,FÉRIAS!C:D,2,0),"")</f>
        <v/>
      </c>
      <c r="N458" s="13" t="str">
        <f>IFERROR(VLOOKUP(C458,AFASTADOS!B:C,2,0),"")</f>
        <v/>
      </c>
    </row>
    <row r="459" spans="2:15" s="13" customFormat="1">
      <c r="B459" s="12">
        <f t="shared" ref="B459:B461" si="9">B458+1</f>
        <v>451</v>
      </c>
      <c r="C459" s="17">
        <v>3401</v>
      </c>
      <c r="D459" s="18" t="str">
        <f>IFERROR(VLOOKUP(C459,SRA!B:C,2,0),"")</f>
        <v>TATIANE RAPHAELLA S DA SILVA N</v>
      </c>
      <c r="E459" s="12" t="str">
        <f>IFERROR(VLOOKUP(C459,SRA!B:T,8,0),"")</f>
        <v>CLT</v>
      </c>
      <c r="F459" s="12" t="s">
        <v>434</v>
      </c>
      <c r="G459" s="12" t="str">
        <f>IFERROR(VLOOKUP(C459,SRA!B:T,5,0),"")</f>
        <v>OP. DE PROD. IND.</v>
      </c>
      <c r="H459" s="55">
        <f>IFERROR(VLOOKUP(C459,SRA!B:T,18,0),"")</f>
        <v>1398.81</v>
      </c>
      <c r="I459" s="55">
        <f>IFERROR(VLOOKUP(C459,SRA!B:T,19,0),"")</f>
        <v>0</v>
      </c>
      <c r="J459" s="56">
        <f>IFERROR(VLOOKUP(C459,NOVEMBRO!B:F,3,0),"0,00")</f>
        <v>1599.38</v>
      </c>
      <c r="K459" s="55">
        <f>J459-L459</f>
        <v>713.57000000000016</v>
      </c>
      <c r="L459" s="56">
        <f>IFERROR(VLOOKUP(C459,NOVEMBRO!B:H,7,0),"0,00")</f>
        <v>885.81</v>
      </c>
      <c r="M459" s="16" t="str">
        <f>IFERROR(VLOOKUP(C459,FÉRIAS!C:D,2,0),"")</f>
        <v/>
      </c>
      <c r="N459" s="13" t="str">
        <f>IFERROR(VLOOKUP(C459,AFASTADOS!B:C,2,0),"")</f>
        <v/>
      </c>
    </row>
    <row r="460" spans="2:15" s="13" customFormat="1">
      <c r="B460" s="12">
        <f t="shared" si="9"/>
        <v>452</v>
      </c>
      <c r="C460" s="30">
        <v>3415</v>
      </c>
      <c r="D460" s="18" t="str">
        <f>IFERROR(VLOOKUP(C460,SRA!B:C,2,0),"")</f>
        <v>MARIA DO SOCORRO SILVA VIEIRA</v>
      </c>
      <c r="E460" s="12" t="str">
        <f>IFERROR(VLOOKUP(C460,SRA!B:T,8,0),"")</f>
        <v>CLT</v>
      </c>
      <c r="F460" s="12" t="s">
        <v>434</v>
      </c>
      <c r="G460" s="12" t="str">
        <f>IFERROR(VLOOKUP(C460,SRA!B:T,5,0),"")</f>
        <v>TEC. CONTABIL</v>
      </c>
      <c r="H460" s="55">
        <f>IFERROR(VLOOKUP(C460,SRA!B:T,18,0),"")</f>
        <v>2050.42</v>
      </c>
      <c r="I460" s="55">
        <f>IFERROR(VLOOKUP(C460,SRA!B:T,19,0),"")</f>
        <v>0</v>
      </c>
      <c r="J460" s="56">
        <f>IFERROR(VLOOKUP(C460,NOVEMBRO!B:F,3,0),"0,00")</f>
        <v>2330</v>
      </c>
      <c r="K460" s="55">
        <f>J460-L460</f>
        <v>618.98999999999978</v>
      </c>
      <c r="L460" s="56">
        <f>IFERROR(VLOOKUP(C460,NOVEMBRO!B:H,7,0),"0,00")</f>
        <v>1711.0100000000002</v>
      </c>
      <c r="M460" s="16" t="str">
        <f>IFERROR(VLOOKUP(C460,FÉRIAS!C:D,2,0),"")</f>
        <v/>
      </c>
      <c r="N460" s="13" t="str">
        <f>IFERROR(VLOOKUP(C460,AFASTADOS!B:C,2,0),"")</f>
        <v/>
      </c>
    </row>
    <row r="461" spans="2:15" s="23" customFormat="1">
      <c r="B461" s="12">
        <f t="shared" si="9"/>
        <v>453</v>
      </c>
      <c r="C461" s="57">
        <v>3444</v>
      </c>
      <c r="D461" s="18" t="str">
        <f>IFERROR(VLOOKUP(C461,SRA!B:C,2,0),"")</f>
        <v>DAIANNE LANNES DE LIMA</v>
      </c>
      <c r="E461" s="12" t="str">
        <f>IFERROR(VLOOKUP(C461,SRA!B:T,8,0),"")</f>
        <v>CLT</v>
      </c>
      <c r="F461" s="12" t="s">
        <v>434</v>
      </c>
      <c r="G461" s="12" t="str">
        <f>IFERROR(VLOOKUP(C461,SRA!B:T,5,0),"")</f>
        <v>OP. DE PROD. IND.</v>
      </c>
      <c r="H461" s="55">
        <f>IFERROR(VLOOKUP(C461,SRA!B:T,18,0),"")</f>
        <v>1398.81</v>
      </c>
      <c r="I461" s="55">
        <f>IFERROR(VLOOKUP(C461,SRA!B:T,19,0),"")</f>
        <v>0</v>
      </c>
      <c r="J461" s="56">
        <f>IFERROR(VLOOKUP(C461,NOVEMBRO!B:F,3,0),"0,00")</f>
        <v>1588.38</v>
      </c>
      <c r="K461" s="55">
        <f>J461-L461</f>
        <v>170.26000000000022</v>
      </c>
      <c r="L461" s="56">
        <f>IFERROR(VLOOKUP(C461,NOVEMBRO!B:H,7,0),"0,00")</f>
        <v>1418.12</v>
      </c>
      <c r="M461" s="29"/>
      <c r="O461" s="13"/>
    </row>
    <row r="462" spans="2:15" s="2" customFormat="1" ht="13.5">
      <c r="B462" s="75" t="s">
        <v>435</v>
      </c>
      <c r="C462" s="75"/>
      <c r="D462" s="75"/>
      <c r="E462" s="75"/>
      <c r="F462" s="75"/>
      <c r="G462" s="75"/>
      <c r="H462" s="32">
        <f t="shared" ref="H462:L462" si="10">SUM(H9:H461)</f>
        <v>1363400.8699999962</v>
      </c>
      <c r="I462" s="32">
        <f t="shared" si="10"/>
        <v>570429.85999999964</v>
      </c>
      <c r="J462" s="32">
        <f t="shared" si="10"/>
        <v>2404795.9400000013</v>
      </c>
      <c r="K462" s="32">
        <f t="shared" si="10"/>
        <v>1023500.26</v>
      </c>
      <c r="L462" s="32">
        <f t="shared" si="10"/>
        <v>1381295.6800000009</v>
      </c>
      <c r="M462" s="19" t="str">
        <f>IFERROR(VLOOKUP(C462,FÉRIAS!A:G,2,0),"")</f>
        <v/>
      </c>
      <c r="N462" s="25" t="str">
        <f>IFERROR(VLOOKUP(C462,AFASTADOS!B:C,2,0),"")</f>
        <v/>
      </c>
      <c r="O462" s="13"/>
    </row>
  </sheetData>
  <autoFilter ref="B8:O462"/>
  <sortState ref="C85:L463">
    <sortCondition ref="C85:C463"/>
  </sortState>
  <mergeCells count="2">
    <mergeCell ref="B462:G462"/>
    <mergeCell ref="E2:I4"/>
  </mergeCells>
  <conditionalFormatting sqref="C20:C1048576 C1:C13">
    <cfRule type="duplicateValues" dxfId="39" priority="37"/>
  </conditionalFormatting>
  <conditionalFormatting sqref="C33:C35">
    <cfRule type="duplicateValues" dxfId="38" priority="36"/>
  </conditionalFormatting>
  <conditionalFormatting sqref="C55">
    <cfRule type="duplicateValues" dxfId="37" priority="26"/>
    <cfRule type="duplicateValues" dxfId="36" priority="27"/>
  </conditionalFormatting>
  <conditionalFormatting sqref="C55">
    <cfRule type="duplicateValues" dxfId="35" priority="25"/>
  </conditionalFormatting>
  <conditionalFormatting sqref="P2:P5">
    <cfRule type="duplicateValues" dxfId="34" priority="22"/>
    <cfRule type="duplicateValues" dxfId="33" priority="23"/>
    <cfRule type="duplicateValues" dxfId="32" priority="24"/>
  </conditionalFormatting>
  <conditionalFormatting sqref="P2:P5">
    <cfRule type="duplicateValues" dxfId="31" priority="21"/>
  </conditionalFormatting>
  <conditionalFormatting sqref="C461">
    <cfRule type="duplicateValues" dxfId="30" priority="18"/>
    <cfRule type="duplicateValues" dxfId="29" priority="19"/>
    <cfRule type="duplicateValues" dxfId="28" priority="20"/>
  </conditionalFormatting>
  <conditionalFormatting sqref="C461">
    <cfRule type="duplicateValues" dxfId="27" priority="17"/>
  </conditionalFormatting>
  <conditionalFormatting sqref="C18:C19">
    <cfRule type="duplicateValues" dxfId="26" priority="1195"/>
    <cfRule type="duplicateValues" dxfId="25" priority="1196"/>
  </conditionalFormatting>
  <conditionalFormatting sqref="C14:C19">
    <cfRule type="duplicateValues" dxfId="24" priority="1197"/>
  </conditionalFormatting>
  <conditionalFormatting sqref="C80:C83">
    <cfRule type="duplicateValues" dxfId="23" priority="2"/>
    <cfRule type="duplicateValues" dxfId="22" priority="3"/>
    <cfRule type="duplicateValues" dxfId="21" priority="4"/>
    <cfRule type="duplicateValues" dxfId="20" priority="5"/>
  </conditionalFormatting>
  <conditionalFormatting sqref="C80:C83">
    <cfRule type="duplicateValues" dxfId="19" priority="1"/>
  </conditionalFormatting>
  <conditionalFormatting sqref="C79:C83">
    <cfRule type="duplicateValues" dxfId="18" priority="1597"/>
    <cfRule type="duplicateValues" dxfId="17" priority="1598"/>
    <cfRule type="duplicateValues" dxfId="16" priority="1599"/>
    <cfRule type="duplicateValues" dxfId="15" priority="1600"/>
  </conditionalFormatting>
  <conditionalFormatting sqref="C79:C83">
    <cfRule type="duplicateValues" dxfId="14" priority="1605"/>
  </conditionalFormatting>
  <conditionalFormatting sqref="C65:C83">
    <cfRule type="duplicateValues" dxfId="13" priority="1607"/>
    <cfRule type="duplicateValues" dxfId="12" priority="1608"/>
    <cfRule type="duplicateValues" dxfId="11" priority="1609"/>
  </conditionalFormatting>
  <conditionalFormatting sqref="C65:C83">
    <cfRule type="duplicateValues" dxfId="10" priority="1613"/>
  </conditionalFormatting>
  <conditionalFormatting sqref="C68:C83">
    <cfRule type="duplicateValues" dxfId="9" priority="1615"/>
  </conditionalFormatting>
  <conditionalFormatting sqref="C58:C83">
    <cfRule type="duplicateValues" dxfId="8" priority="1617"/>
  </conditionalFormatting>
  <conditionalFormatting sqref="C57:C85">
    <cfRule type="duplicateValues" dxfId="7" priority="1619"/>
    <cfRule type="duplicateValues" dxfId="6" priority="1620"/>
  </conditionalFormatting>
  <conditionalFormatting sqref="C20:C461 C9:C13">
    <cfRule type="duplicateValues" dxfId="5" priority="169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4" min="1" max="11" man="1"/>
    <brk id="182" min="1" max="11" man="1"/>
    <brk id="232" min="1" max="11" man="1"/>
    <brk id="284" min="1" max="11" man="1"/>
    <brk id="339" min="1" max="11" man="1"/>
    <brk id="387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56"/>
  <sheetViews>
    <sheetView topLeftCell="A3" zoomScaleNormal="100" workbookViewId="0">
      <selection activeCell="E8" sqref="E8"/>
    </sheetView>
  </sheetViews>
  <sheetFormatPr defaultRowHeight="15"/>
  <cols>
    <col min="1" max="1" width="7.7109375" style="92" customWidth="1"/>
    <col min="2" max="2" width="11.140625" style="92" customWidth="1"/>
    <col min="3" max="3" width="36.5703125" style="93" bestFit="1" customWidth="1"/>
    <col min="4" max="5" width="12.28515625" style="94" customWidth="1"/>
    <col min="6" max="6" width="25.85546875" style="93" bestFit="1" customWidth="1"/>
    <col min="7" max="7" width="10.5703125" style="93" bestFit="1" customWidth="1"/>
    <col min="8" max="8" width="14.5703125" style="93" bestFit="1" customWidth="1"/>
    <col min="9" max="9" width="13.7109375" style="93" bestFit="1" customWidth="1"/>
    <col min="10" max="11" width="15.85546875" style="93" bestFit="1" customWidth="1"/>
    <col min="12" max="12" width="16" style="93" bestFit="1" customWidth="1"/>
    <col min="13" max="13" width="12.28515625" style="93" bestFit="1" customWidth="1"/>
    <col min="14" max="14" width="16" style="93" bestFit="1" customWidth="1"/>
    <col min="15" max="15" width="14.140625" style="93" bestFit="1" customWidth="1"/>
    <col min="16" max="16" width="14.42578125" style="93" bestFit="1" customWidth="1"/>
    <col min="17" max="17" width="14.140625" style="93" bestFit="1" customWidth="1"/>
    <col min="18" max="18" width="15.42578125" style="93" bestFit="1" customWidth="1"/>
    <col min="19" max="19" width="13" style="87" bestFit="1" customWidth="1"/>
    <col min="20" max="20" width="12.28515625" style="87" bestFit="1" customWidth="1"/>
    <col min="21" max="21" width="35.140625" style="88" bestFit="1" customWidth="1"/>
    <col min="22" max="16384" width="9.140625" style="89"/>
  </cols>
  <sheetData>
    <row r="1" spans="1:21">
      <c r="A1" s="91" t="s">
        <v>509</v>
      </c>
    </row>
    <row r="3" spans="1:21">
      <c r="A3" s="91" t="s">
        <v>397</v>
      </c>
      <c r="B3" s="91" t="s">
        <v>398</v>
      </c>
      <c r="C3" s="93" t="s">
        <v>2</v>
      </c>
      <c r="D3" s="95" t="s">
        <v>510</v>
      </c>
      <c r="E3" s="95" t="s">
        <v>511</v>
      </c>
      <c r="F3" s="96" t="s">
        <v>512</v>
      </c>
      <c r="G3" s="93" t="s">
        <v>579</v>
      </c>
      <c r="H3" s="93" t="s">
        <v>513</v>
      </c>
      <c r="I3" s="97" t="s">
        <v>514</v>
      </c>
      <c r="J3" s="93" t="s">
        <v>515</v>
      </c>
      <c r="K3" s="93" t="s">
        <v>516</v>
      </c>
      <c r="L3" s="93" t="s">
        <v>517</v>
      </c>
      <c r="M3" s="93" t="s">
        <v>518</v>
      </c>
      <c r="N3" s="93" t="s">
        <v>519</v>
      </c>
      <c r="O3" s="93" t="s">
        <v>520</v>
      </c>
      <c r="P3" s="93" t="s">
        <v>521</v>
      </c>
      <c r="Q3" s="93" t="s">
        <v>522</v>
      </c>
      <c r="R3" s="93" t="s">
        <v>523</v>
      </c>
      <c r="S3" s="90" t="s">
        <v>524</v>
      </c>
      <c r="T3" s="90" t="s">
        <v>525</v>
      </c>
    </row>
    <row r="4" spans="1:21">
      <c r="A4" s="91">
        <v>1</v>
      </c>
      <c r="B4" s="91">
        <v>3438</v>
      </c>
      <c r="C4" s="93" t="s">
        <v>573</v>
      </c>
      <c r="D4" s="95">
        <v>45414</v>
      </c>
      <c r="E4" s="95">
        <v>45597</v>
      </c>
      <c r="F4" s="97" t="s">
        <v>501</v>
      </c>
      <c r="G4" s="93">
        <v>0</v>
      </c>
      <c r="H4" s="93">
        <v>0</v>
      </c>
      <c r="I4" s="97" t="s">
        <v>529</v>
      </c>
      <c r="J4" s="93">
        <v>0</v>
      </c>
      <c r="K4" s="93">
        <v>0</v>
      </c>
      <c r="L4" s="93">
        <v>0</v>
      </c>
      <c r="M4" s="93">
        <v>0</v>
      </c>
      <c r="N4" s="93">
        <v>0</v>
      </c>
      <c r="O4" s="93">
        <v>293.70999999999998</v>
      </c>
      <c r="P4" s="93">
        <v>1174.82</v>
      </c>
      <c r="Q4" s="93">
        <v>0</v>
      </c>
      <c r="R4" s="93">
        <v>0</v>
      </c>
      <c r="S4" s="87">
        <f t="shared" ref="S4:S65" si="0">SUM(G4:H4)+O4+Q4</f>
        <v>293.70999999999998</v>
      </c>
      <c r="T4" s="87">
        <f t="shared" ref="T4:T65" si="1">SUM(J4:N4)+P4+R4</f>
        <v>1174.82</v>
      </c>
      <c r="U4" s="88" t="str">
        <f>VLOOKUP(B4,'FOLHA RESUMIDA'!C:I,2,0)</f>
        <v>DANRLEY DE F BRAYNER METODIO</v>
      </c>
    </row>
    <row r="5" spans="1:21">
      <c r="A5" s="91">
        <v>1</v>
      </c>
      <c r="B5" s="91">
        <v>2008</v>
      </c>
      <c r="C5" s="93" t="s">
        <v>77</v>
      </c>
      <c r="D5" s="95">
        <v>33590</v>
      </c>
      <c r="E5" s="95">
        <v>45599</v>
      </c>
      <c r="F5" s="97" t="s">
        <v>418</v>
      </c>
      <c r="G5" s="93">
        <v>3882.7</v>
      </c>
      <c r="H5" s="93">
        <v>0</v>
      </c>
      <c r="I5" s="97" t="s">
        <v>527</v>
      </c>
      <c r="J5" s="93">
        <v>0</v>
      </c>
      <c r="K5" s="93">
        <v>0</v>
      </c>
      <c r="L5" s="93">
        <v>0</v>
      </c>
      <c r="M5" s="93">
        <v>0</v>
      </c>
      <c r="N5" s="93">
        <v>0</v>
      </c>
      <c r="O5" s="93">
        <v>0</v>
      </c>
      <c r="P5" s="93">
        <v>0</v>
      </c>
      <c r="Q5" s="93">
        <v>0</v>
      </c>
      <c r="R5" s="93">
        <v>0</v>
      </c>
      <c r="S5" s="87">
        <f t="shared" si="0"/>
        <v>3882.7</v>
      </c>
      <c r="T5" s="87">
        <f t="shared" si="1"/>
        <v>0</v>
      </c>
      <c r="U5" s="88" t="str">
        <f>VLOOKUP(B5,'FOLHA RESUMIDA'!C:I,2,0)</f>
        <v>AMAURI GONCALO DA SILVA</v>
      </c>
    </row>
    <row r="6" spans="1:21">
      <c r="A6" s="91">
        <v>1</v>
      </c>
      <c r="B6" s="91">
        <v>3420</v>
      </c>
      <c r="C6" s="93" t="s">
        <v>553</v>
      </c>
      <c r="D6" s="95">
        <v>45201</v>
      </c>
      <c r="E6" s="95">
        <v>45608</v>
      </c>
      <c r="F6" s="97" t="s">
        <v>464</v>
      </c>
      <c r="G6" s="93">
        <v>0</v>
      </c>
      <c r="H6" s="93">
        <v>0</v>
      </c>
      <c r="I6" s="97" t="s">
        <v>529</v>
      </c>
      <c r="J6" s="93">
        <v>0</v>
      </c>
      <c r="K6" s="93">
        <v>0</v>
      </c>
      <c r="L6" s="93">
        <v>0</v>
      </c>
      <c r="M6" s="93">
        <v>0</v>
      </c>
      <c r="N6" s="93">
        <v>0</v>
      </c>
      <c r="O6" s="93">
        <v>979.03</v>
      </c>
      <c r="P6" s="93">
        <v>3916.1</v>
      </c>
      <c r="Q6" s="93">
        <v>0</v>
      </c>
      <c r="R6" s="93">
        <v>0</v>
      </c>
      <c r="S6" s="87">
        <f t="shared" si="0"/>
        <v>979.03</v>
      </c>
      <c r="T6" s="87">
        <f t="shared" si="1"/>
        <v>3916.1</v>
      </c>
      <c r="U6" s="88" t="str">
        <f>VLOOKUP(B6,'FOLHA RESUMIDA'!C:I,2,0)</f>
        <v>BRUNA MARIA PIMENTEL DE MORAIS</v>
      </c>
    </row>
    <row r="7" spans="1:21">
      <c r="A7" s="91">
        <v>25</v>
      </c>
      <c r="B7" s="91">
        <v>2821</v>
      </c>
      <c r="C7" s="93" t="s">
        <v>363</v>
      </c>
      <c r="D7" s="95">
        <v>40288</v>
      </c>
      <c r="E7" s="95">
        <v>45626</v>
      </c>
      <c r="F7" s="97" t="s">
        <v>497</v>
      </c>
      <c r="G7" s="93">
        <v>5270.89</v>
      </c>
      <c r="H7" s="93">
        <v>0</v>
      </c>
      <c r="I7" s="97" t="s">
        <v>527</v>
      </c>
      <c r="J7" s="93">
        <v>0</v>
      </c>
      <c r="K7" s="93">
        <v>0</v>
      </c>
      <c r="L7" s="93">
        <v>0</v>
      </c>
      <c r="M7" s="93">
        <v>0</v>
      </c>
      <c r="N7" s="93">
        <v>0</v>
      </c>
      <c r="O7" s="93">
        <v>0</v>
      </c>
      <c r="P7" s="93">
        <v>0</v>
      </c>
      <c r="Q7" s="93">
        <v>0</v>
      </c>
      <c r="R7" s="93">
        <v>0</v>
      </c>
      <c r="S7" s="87">
        <f t="shared" si="0"/>
        <v>5270.89</v>
      </c>
      <c r="T7" s="87">
        <f t="shared" si="1"/>
        <v>0</v>
      </c>
      <c r="U7" s="88" t="str">
        <f>VLOOKUP(B7,'FOLHA RESUMIDA'!C:I,2,0)</f>
        <v>HERBET CANDEIA MAIA</v>
      </c>
    </row>
    <row r="8" spans="1:21">
      <c r="A8" s="91">
        <v>1</v>
      </c>
      <c r="B8" s="91">
        <v>200</v>
      </c>
      <c r="C8" s="93" t="s">
        <v>3</v>
      </c>
      <c r="D8" s="95">
        <v>26877</v>
      </c>
      <c r="E8" s="95" t="s">
        <v>526</v>
      </c>
      <c r="F8" s="97" t="s">
        <v>418</v>
      </c>
      <c r="G8" s="93">
        <v>5220.6000000000004</v>
      </c>
      <c r="H8" s="93">
        <v>0</v>
      </c>
      <c r="I8" s="97" t="s">
        <v>527</v>
      </c>
      <c r="J8" s="93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f t="shared" si="0"/>
        <v>5220.6000000000004</v>
      </c>
      <c r="T8" s="87">
        <f t="shared" si="1"/>
        <v>0</v>
      </c>
      <c r="U8" s="88" t="str">
        <f>VLOOKUP(B8,'FOLHA RESUMIDA'!C:I,2,0)</f>
        <v>MARIA DO CARMO DE SOUSA</v>
      </c>
    </row>
    <row r="9" spans="1:21">
      <c r="A9" s="91">
        <v>1</v>
      </c>
      <c r="B9" s="91">
        <v>397</v>
      </c>
      <c r="C9" s="93" t="s">
        <v>4</v>
      </c>
      <c r="D9" s="95">
        <v>27442</v>
      </c>
      <c r="E9" s="95" t="s">
        <v>526</v>
      </c>
      <c r="F9" s="97" t="s">
        <v>480</v>
      </c>
      <c r="G9" s="93">
        <v>4059.77</v>
      </c>
      <c r="H9" s="93">
        <v>1374.57</v>
      </c>
      <c r="I9" s="97" t="s">
        <v>527</v>
      </c>
      <c r="J9" s="93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f t="shared" si="0"/>
        <v>5434.34</v>
      </c>
      <c r="T9" s="87">
        <f t="shared" si="1"/>
        <v>0</v>
      </c>
      <c r="U9" s="88" t="str">
        <f>VLOOKUP(B9,'FOLHA RESUMIDA'!C:I,2,0)</f>
        <v>MARIA AMARA MEDEIROS</v>
      </c>
    </row>
    <row r="10" spans="1:21">
      <c r="A10" s="91">
        <v>1</v>
      </c>
      <c r="B10" s="91">
        <v>508</v>
      </c>
      <c r="C10" s="93" t="s">
        <v>5</v>
      </c>
      <c r="D10" s="95">
        <v>27828</v>
      </c>
      <c r="E10" s="95" t="s">
        <v>526</v>
      </c>
      <c r="F10" s="97" t="s">
        <v>480</v>
      </c>
      <c r="G10" s="93">
        <v>4475.91</v>
      </c>
      <c r="H10" s="93">
        <v>1047.28</v>
      </c>
      <c r="I10" s="97" t="s">
        <v>527</v>
      </c>
      <c r="J10" s="93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f t="shared" si="0"/>
        <v>5523.19</v>
      </c>
      <c r="T10" s="87">
        <f t="shared" si="1"/>
        <v>0</v>
      </c>
      <c r="U10" s="88" t="str">
        <f>VLOOKUP(B10,'FOLHA RESUMIDA'!C:I,2,0)</f>
        <v>SANDRA EMIDIO PEREIRA</v>
      </c>
    </row>
    <row r="11" spans="1:21">
      <c r="A11" s="91">
        <v>1</v>
      </c>
      <c r="B11" s="91">
        <v>510</v>
      </c>
      <c r="C11" s="93" t="s">
        <v>6</v>
      </c>
      <c r="D11" s="95">
        <v>27828</v>
      </c>
      <c r="E11" s="95" t="s">
        <v>526</v>
      </c>
      <c r="F11" s="97" t="s">
        <v>480</v>
      </c>
      <c r="G11" s="93">
        <v>4475.91</v>
      </c>
      <c r="H11" s="93">
        <v>0</v>
      </c>
      <c r="I11" s="97" t="s">
        <v>527</v>
      </c>
      <c r="J11" s="93">
        <v>0</v>
      </c>
      <c r="K11" s="93">
        <v>0</v>
      </c>
      <c r="L11" s="93">
        <v>0</v>
      </c>
      <c r="M11" s="93">
        <v>0</v>
      </c>
      <c r="N11" s="93">
        <v>0</v>
      </c>
      <c r="O11" s="93">
        <v>0</v>
      </c>
      <c r="P11" s="93">
        <v>0</v>
      </c>
      <c r="Q11" s="93">
        <v>0</v>
      </c>
      <c r="R11" s="93">
        <v>0</v>
      </c>
      <c r="S11" s="87">
        <f t="shared" si="0"/>
        <v>4475.91</v>
      </c>
      <c r="T11" s="87">
        <f t="shared" si="1"/>
        <v>0</v>
      </c>
      <c r="U11" s="88" t="str">
        <f>VLOOKUP(B11,'FOLHA RESUMIDA'!C:I,2,0)</f>
        <v>FRANCISCO FERREIRA DE SOUSA</v>
      </c>
    </row>
    <row r="12" spans="1:21">
      <c r="A12" s="91">
        <v>1</v>
      </c>
      <c r="B12" s="91">
        <v>542</v>
      </c>
      <c r="C12" s="93" t="s">
        <v>7</v>
      </c>
      <c r="D12" s="95">
        <v>27955</v>
      </c>
      <c r="E12" s="95" t="s">
        <v>526</v>
      </c>
      <c r="F12" s="97" t="s">
        <v>486</v>
      </c>
      <c r="G12" s="93">
        <v>2152.9499999999998</v>
      </c>
      <c r="H12" s="93">
        <v>0</v>
      </c>
      <c r="I12" s="97" t="s">
        <v>527</v>
      </c>
      <c r="J12" s="93">
        <v>0</v>
      </c>
      <c r="K12" s="93">
        <v>0</v>
      </c>
      <c r="L12" s="93">
        <v>0</v>
      </c>
      <c r="M12" s="93">
        <v>0</v>
      </c>
      <c r="N12" s="93">
        <v>0</v>
      </c>
      <c r="O12" s="93">
        <v>0</v>
      </c>
      <c r="P12" s="93">
        <v>0</v>
      </c>
      <c r="Q12" s="93">
        <v>0</v>
      </c>
      <c r="R12" s="93">
        <v>0</v>
      </c>
      <c r="S12" s="87">
        <f t="shared" si="0"/>
        <v>2152.9499999999998</v>
      </c>
      <c r="T12" s="87">
        <f t="shared" si="1"/>
        <v>0</v>
      </c>
      <c r="U12" s="88" t="str">
        <f>VLOOKUP(B12,'FOLHA RESUMIDA'!C:I,2,0)</f>
        <v>ANA MARTA MARCELINO DA SILVA</v>
      </c>
    </row>
    <row r="13" spans="1:21">
      <c r="A13" s="91">
        <v>1</v>
      </c>
      <c r="B13" s="91">
        <v>788</v>
      </c>
      <c r="C13" s="93" t="s">
        <v>8</v>
      </c>
      <c r="D13" s="95">
        <v>28551</v>
      </c>
      <c r="E13" s="95" t="s">
        <v>526</v>
      </c>
      <c r="F13" s="97" t="s">
        <v>418</v>
      </c>
      <c r="G13" s="93">
        <v>2270.11</v>
      </c>
      <c r="H13" s="93">
        <v>1374.57</v>
      </c>
      <c r="I13" s="97" t="s">
        <v>527</v>
      </c>
      <c r="J13" s="93">
        <v>0</v>
      </c>
      <c r="K13" s="93">
        <v>0</v>
      </c>
      <c r="L13" s="93">
        <v>0</v>
      </c>
      <c r="M13" s="93">
        <v>0</v>
      </c>
      <c r="N13" s="93">
        <v>0</v>
      </c>
      <c r="O13" s="93">
        <v>0</v>
      </c>
      <c r="P13" s="93">
        <v>0</v>
      </c>
      <c r="Q13" s="93">
        <v>0</v>
      </c>
      <c r="R13" s="93">
        <v>0</v>
      </c>
      <c r="S13" s="87">
        <f t="shared" si="0"/>
        <v>3644.6800000000003</v>
      </c>
      <c r="T13" s="87">
        <f t="shared" si="1"/>
        <v>0</v>
      </c>
      <c r="U13" s="88" t="str">
        <f>VLOOKUP(B13,'FOLHA RESUMIDA'!C:I,2,0)</f>
        <v>IVONEIDE FRANCISCA S ALMEIDA</v>
      </c>
    </row>
    <row r="14" spans="1:21">
      <c r="A14" s="91">
        <v>1</v>
      </c>
      <c r="B14" s="91">
        <v>830</v>
      </c>
      <c r="C14" s="93" t="s">
        <v>9</v>
      </c>
      <c r="D14" s="95">
        <v>28688</v>
      </c>
      <c r="E14" s="95" t="s">
        <v>526</v>
      </c>
      <c r="F14" s="97" t="s">
        <v>480</v>
      </c>
      <c r="G14" s="93">
        <v>5440.47</v>
      </c>
      <c r="H14" s="93">
        <v>0</v>
      </c>
      <c r="I14" s="97" t="s">
        <v>527</v>
      </c>
      <c r="J14" s="93">
        <v>0</v>
      </c>
      <c r="K14" s="93">
        <v>0</v>
      </c>
      <c r="L14" s="93">
        <v>0</v>
      </c>
      <c r="M14" s="93">
        <v>0</v>
      </c>
      <c r="N14" s="93">
        <v>0</v>
      </c>
      <c r="O14" s="93">
        <v>0</v>
      </c>
      <c r="P14" s="93">
        <v>0</v>
      </c>
      <c r="Q14" s="93">
        <v>0</v>
      </c>
      <c r="R14" s="93">
        <v>0</v>
      </c>
      <c r="S14" s="87">
        <f t="shared" si="0"/>
        <v>5440.47</v>
      </c>
      <c r="T14" s="87">
        <f t="shared" si="1"/>
        <v>0</v>
      </c>
      <c r="U14" s="88" t="str">
        <f>VLOOKUP(B14,'FOLHA RESUMIDA'!C:I,2,0)</f>
        <v>CARLOS ANTONIO DA SILVA</v>
      </c>
    </row>
    <row r="15" spans="1:21">
      <c r="A15" s="91">
        <v>1</v>
      </c>
      <c r="B15" s="91">
        <v>863</v>
      </c>
      <c r="C15" s="93" t="s">
        <v>10</v>
      </c>
      <c r="D15" s="95">
        <v>28746</v>
      </c>
      <c r="E15" s="95" t="s">
        <v>526</v>
      </c>
      <c r="F15" s="97" t="s">
        <v>416</v>
      </c>
      <c r="G15" s="93">
        <v>2759.34</v>
      </c>
      <c r="H15" s="93">
        <v>0</v>
      </c>
      <c r="I15" s="97" t="s">
        <v>527</v>
      </c>
      <c r="J15" s="93">
        <v>0</v>
      </c>
      <c r="K15" s="93">
        <v>0</v>
      </c>
      <c r="L15" s="93">
        <v>0</v>
      </c>
      <c r="M15" s="93">
        <v>0</v>
      </c>
      <c r="N15" s="93">
        <v>0</v>
      </c>
      <c r="O15" s="93">
        <v>0</v>
      </c>
      <c r="P15" s="93">
        <v>0</v>
      </c>
      <c r="Q15" s="93">
        <v>0</v>
      </c>
      <c r="R15" s="93">
        <v>0</v>
      </c>
      <c r="S15" s="87">
        <f t="shared" si="0"/>
        <v>2759.34</v>
      </c>
      <c r="T15" s="87">
        <f t="shared" si="1"/>
        <v>0</v>
      </c>
      <c r="U15" s="88" t="str">
        <f>VLOOKUP(B15,'FOLHA RESUMIDA'!C:I,2,0)</f>
        <v>JOSE AMARO DOS SANTOS</v>
      </c>
    </row>
    <row r="16" spans="1:21">
      <c r="A16" s="91">
        <v>1</v>
      </c>
      <c r="B16" s="91">
        <v>871</v>
      </c>
      <c r="C16" s="93" t="s">
        <v>584</v>
      </c>
      <c r="D16" s="95">
        <v>28758</v>
      </c>
      <c r="E16" s="95" t="s">
        <v>526</v>
      </c>
      <c r="F16" s="97" t="s">
        <v>480</v>
      </c>
      <c r="G16" s="93">
        <v>4475.91</v>
      </c>
      <c r="H16" s="93">
        <v>1374.57</v>
      </c>
      <c r="I16" s="97" t="s">
        <v>527</v>
      </c>
      <c r="J16" s="93">
        <v>0</v>
      </c>
      <c r="K16" s="93">
        <v>0</v>
      </c>
      <c r="L16" s="93">
        <v>0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93">
        <v>0</v>
      </c>
      <c r="S16" s="87">
        <f t="shared" si="0"/>
        <v>5850.48</v>
      </c>
      <c r="T16" s="87">
        <f t="shared" si="1"/>
        <v>0</v>
      </c>
      <c r="U16" s="88" t="str">
        <f>VLOOKUP(B16,'FOLHA RESUMIDA'!C:I,2,0)</f>
        <v>MARIA LUISA P DE LEMOS SILVA</v>
      </c>
    </row>
    <row r="17" spans="1:21">
      <c r="A17" s="91">
        <v>1</v>
      </c>
      <c r="B17" s="91">
        <v>897</v>
      </c>
      <c r="C17" s="93" t="s">
        <v>11</v>
      </c>
      <c r="D17" s="95">
        <v>28779</v>
      </c>
      <c r="E17" s="95" t="s">
        <v>526</v>
      </c>
      <c r="F17" s="97" t="s">
        <v>416</v>
      </c>
      <c r="G17" s="93">
        <v>2059.06</v>
      </c>
      <c r="H17" s="93">
        <v>0</v>
      </c>
      <c r="I17" s="97" t="s">
        <v>527</v>
      </c>
      <c r="J17" s="93">
        <v>0</v>
      </c>
      <c r="K17" s="93">
        <v>0</v>
      </c>
      <c r="L17" s="93">
        <v>0</v>
      </c>
      <c r="M17" s="93">
        <v>0</v>
      </c>
      <c r="N17" s="93">
        <v>0</v>
      </c>
      <c r="O17" s="93">
        <v>0</v>
      </c>
      <c r="P17" s="93">
        <v>0</v>
      </c>
      <c r="Q17" s="93">
        <v>0</v>
      </c>
      <c r="R17" s="93">
        <v>0</v>
      </c>
      <c r="S17" s="87">
        <f t="shared" si="0"/>
        <v>2059.06</v>
      </c>
      <c r="T17" s="87">
        <f t="shared" si="1"/>
        <v>0</v>
      </c>
      <c r="U17" s="88" t="str">
        <f>VLOOKUP(B17,'FOLHA RESUMIDA'!C:I,2,0)</f>
        <v>EUNICE DE ASSIS CALIXTO</v>
      </c>
    </row>
    <row r="18" spans="1:21">
      <c r="A18" s="91">
        <v>1</v>
      </c>
      <c r="B18" s="91">
        <v>996</v>
      </c>
      <c r="C18" s="93" t="s">
        <v>12</v>
      </c>
      <c r="D18" s="95">
        <v>28887</v>
      </c>
      <c r="E18" s="95" t="s">
        <v>526</v>
      </c>
      <c r="F18" s="97" t="s">
        <v>418</v>
      </c>
      <c r="G18" s="93">
        <v>4280.67</v>
      </c>
      <c r="H18" s="93">
        <v>0</v>
      </c>
      <c r="I18" s="97" t="s">
        <v>527</v>
      </c>
      <c r="J18" s="93">
        <v>0</v>
      </c>
      <c r="K18" s="93">
        <v>0</v>
      </c>
      <c r="L18" s="93">
        <v>0</v>
      </c>
      <c r="M18" s="93">
        <v>0</v>
      </c>
      <c r="N18" s="93">
        <v>0</v>
      </c>
      <c r="O18" s="93">
        <v>0</v>
      </c>
      <c r="P18" s="93">
        <v>0</v>
      </c>
      <c r="Q18" s="93">
        <v>0</v>
      </c>
      <c r="R18" s="93">
        <v>0</v>
      </c>
      <c r="S18" s="87">
        <f t="shared" si="0"/>
        <v>4280.67</v>
      </c>
      <c r="T18" s="87">
        <f t="shared" si="1"/>
        <v>0</v>
      </c>
      <c r="U18" s="88" t="str">
        <f>VLOOKUP(B18,'FOLHA RESUMIDA'!C:I,2,0)</f>
        <v>FIRMINO SIQUEIRA DA SILVA</v>
      </c>
    </row>
    <row r="19" spans="1:21">
      <c r="A19" s="91">
        <v>1</v>
      </c>
      <c r="B19" s="91">
        <v>1008</v>
      </c>
      <c r="C19" s="93" t="s">
        <v>13</v>
      </c>
      <c r="D19" s="95">
        <v>28902</v>
      </c>
      <c r="E19" s="95" t="s">
        <v>526</v>
      </c>
      <c r="F19" s="97" t="s">
        <v>416</v>
      </c>
      <c r="G19" s="93">
        <v>2627.98</v>
      </c>
      <c r="H19" s="93">
        <v>0</v>
      </c>
      <c r="I19" s="97" t="s">
        <v>527</v>
      </c>
      <c r="J19" s="93">
        <v>0</v>
      </c>
      <c r="K19" s="93">
        <v>0</v>
      </c>
      <c r="L19" s="93">
        <v>0</v>
      </c>
      <c r="M19" s="93">
        <v>0</v>
      </c>
      <c r="N19" s="93">
        <v>0</v>
      </c>
      <c r="O19" s="93">
        <v>0</v>
      </c>
      <c r="P19" s="93">
        <v>0</v>
      </c>
      <c r="Q19" s="93">
        <v>0</v>
      </c>
      <c r="R19" s="93">
        <v>0</v>
      </c>
      <c r="S19" s="87">
        <f t="shared" si="0"/>
        <v>2627.98</v>
      </c>
      <c r="T19" s="87">
        <f t="shared" si="1"/>
        <v>0</v>
      </c>
      <c r="U19" s="88" t="str">
        <f>VLOOKUP(B19,'FOLHA RESUMIDA'!C:I,2,0)</f>
        <v>MARIO JOSE DO NASCIMENTO</v>
      </c>
    </row>
    <row r="20" spans="1:21">
      <c r="A20" s="91">
        <v>1</v>
      </c>
      <c r="B20" s="91">
        <v>1037</v>
      </c>
      <c r="C20" s="93" t="s">
        <v>14</v>
      </c>
      <c r="D20" s="95">
        <v>28926</v>
      </c>
      <c r="E20" s="95" t="s">
        <v>526</v>
      </c>
      <c r="F20" s="97" t="s">
        <v>418</v>
      </c>
      <c r="G20" s="93">
        <v>4076.83</v>
      </c>
      <c r="H20" s="93">
        <v>0</v>
      </c>
      <c r="I20" s="97" t="s">
        <v>527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93">
        <v>0</v>
      </c>
      <c r="S20" s="87">
        <f t="shared" si="0"/>
        <v>4076.83</v>
      </c>
      <c r="T20" s="87">
        <f t="shared" si="1"/>
        <v>0</v>
      </c>
      <c r="U20" s="88" t="str">
        <f>VLOOKUP(B20,'FOLHA RESUMIDA'!C:I,2,0)</f>
        <v>DAVI INACIO FILHO</v>
      </c>
    </row>
    <row r="21" spans="1:21">
      <c r="A21" s="91">
        <v>1</v>
      </c>
      <c r="B21" s="91">
        <v>1051</v>
      </c>
      <c r="C21" s="93" t="s">
        <v>15</v>
      </c>
      <c r="D21" s="95">
        <v>28936</v>
      </c>
      <c r="E21" s="95" t="s">
        <v>526</v>
      </c>
      <c r="F21" s="97" t="s">
        <v>424</v>
      </c>
      <c r="G21" s="93">
        <v>12685.03</v>
      </c>
      <c r="H21" s="93">
        <v>9235.66</v>
      </c>
      <c r="I21" s="97" t="s">
        <v>527</v>
      </c>
      <c r="J21" s="93">
        <v>0</v>
      </c>
      <c r="K21" s="93">
        <v>0</v>
      </c>
      <c r="L21" s="93">
        <v>0</v>
      </c>
      <c r="M21" s="93">
        <v>0</v>
      </c>
      <c r="N21" s="93">
        <v>0</v>
      </c>
      <c r="O21" s="93">
        <v>0</v>
      </c>
      <c r="P21" s="93">
        <v>0</v>
      </c>
      <c r="Q21" s="93">
        <v>0</v>
      </c>
      <c r="R21" s="93">
        <v>0</v>
      </c>
      <c r="S21" s="87">
        <f t="shared" si="0"/>
        <v>21920.690000000002</v>
      </c>
      <c r="T21" s="87">
        <f t="shared" si="1"/>
        <v>0</v>
      </c>
      <c r="U21" s="88" t="str">
        <f>VLOOKUP(B21,'FOLHA RESUMIDA'!C:I,2,0)</f>
        <v>GEORGE HAROLD DE B  WALMSLEY</v>
      </c>
    </row>
    <row r="22" spans="1:21">
      <c r="A22" s="91">
        <v>1</v>
      </c>
      <c r="B22" s="91">
        <v>1056</v>
      </c>
      <c r="C22" s="93" t="s">
        <v>16</v>
      </c>
      <c r="D22" s="95">
        <v>28961</v>
      </c>
      <c r="E22" s="95" t="s">
        <v>526</v>
      </c>
      <c r="F22" s="97" t="s">
        <v>486</v>
      </c>
      <c r="G22" s="93">
        <v>4934.66</v>
      </c>
      <c r="H22" s="93">
        <v>0</v>
      </c>
      <c r="I22" s="97" t="s">
        <v>527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3">
        <v>0</v>
      </c>
      <c r="Q22" s="93">
        <v>0</v>
      </c>
      <c r="R22" s="93">
        <v>0</v>
      </c>
      <c r="S22" s="87">
        <f t="shared" si="0"/>
        <v>4934.66</v>
      </c>
      <c r="T22" s="87">
        <f t="shared" si="1"/>
        <v>0</v>
      </c>
      <c r="U22" s="88" t="str">
        <f>VLOOKUP(B22,'FOLHA RESUMIDA'!C:I,2,0)</f>
        <v>VALERIA MARIA DA SILVA</v>
      </c>
    </row>
    <row r="23" spans="1:21">
      <c r="A23" s="91">
        <v>1</v>
      </c>
      <c r="B23" s="91">
        <v>1071</v>
      </c>
      <c r="C23" s="93" t="s">
        <v>17</v>
      </c>
      <c r="D23" s="95">
        <v>28968</v>
      </c>
      <c r="E23" s="95" t="s">
        <v>526</v>
      </c>
      <c r="F23" s="97" t="s">
        <v>418</v>
      </c>
      <c r="G23" s="93">
        <v>2270.11</v>
      </c>
      <c r="H23" s="93">
        <v>0</v>
      </c>
      <c r="I23" s="97" t="s">
        <v>527</v>
      </c>
      <c r="J23" s="93">
        <v>0</v>
      </c>
      <c r="K23" s="93">
        <v>0</v>
      </c>
      <c r="L23" s="93">
        <v>0</v>
      </c>
      <c r="M23" s="93">
        <v>0</v>
      </c>
      <c r="N23" s="93">
        <v>0</v>
      </c>
      <c r="O23" s="93">
        <v>0</v>
      </c>
      <c r="P23" s="93">
        <v>0</v>
      </c>
      <c r="Q23" s="93">
        <v>0</v>
      </c>
      <c r="R23" s="93">
        <v>0</v>
      </c>
      <c r="S23" s="87">
        <f t="shared" si="0"/>
        <v>2270.11</v>
      </c>
      <c r="T23" s="87">
        <f t="shared" si="1"/>
        <v>0</v>
      </c>
      <c r="U23" s="88" t="str">
        <f>VLOOKUP(B23,'FOLHA RESUMIDA'!C:I,2,0)</f>
        <v>MARIA JOSE DA HORA</v>
      </c>
    </row>
    <row r="24" spans="1:21">
      <c r="A24" s="91">
        <v>1</v>
      </c>
      <c r="B24" s="91">
        <v>1080</v>
      </c>
      <c r="C24" s="93" t="s">
        <v>18</v>
      </c>
      <c r="D24" s="95">
        <v>28968</v>
      </c>
      <c r="E24" s="95" t="s">
        <v>526</v>
      </c>
      <c r="F24" s="97" t="s">
        <v>480</v>
      </c>
      <c r="G24" s="93">
        <v>4475.91</v>
      </c>
      <c r="H24" s="93">
        <v>0</v>
      </c>
      <c r="I24" s="97" t="s">
        <v>527</v>
      </c>
      <c r="J24" s="93">
        <v>0</v>
      </c>
      <c r="K24" s="93">
        <v>0</v>
      </c>
      <c r="L24" s="93">
        <v>0</v>
      </c>
      <c r="M24" s="93">
        <v>0</v>
      </c>
      <c r="N24" s="93">
        <v>0</v>
      </c>
      <c r="O24" s="93">
        <v>0</v>
      </c>
      <c r="P24" s="93">
        <v>0</v>
      </c>
      <c r="Q24" s="93">
        <v>0</v>
      </c>
      <c r="R24" s="93">
        <v>0</v>
      </c>
      <c r="S24" s="87">
        <f t="shared" si="0"/>
        <v>4475.91</v>
      </c>
      <c r="T24" s="87">
        <f t="shared" si="1"/>
        <v>0</v>
      </c>
      <c r="U24" s="88" t="str">
        <f>VLOOKUP(B24,'FOLHA RESUMIDA'!C:I,2,0)</f>
        <v>VALDIRENE ANDRE PEREIRA</v>
      </c>
    </row>
    <row r="25" spans="1:21">
      <c r="A25" s="91">
        <v>1</v>
      </c>
      <c r="B25" s="91">
        <v>1099</v>
      </c>
      <c r="C25" s="93" t="s">
        <v>19</v>
      </c>
      <c r="D25" s="95">
        <v>28997</v>
      </c>
      <c r="E25" s="95" t="s">
        <v>526</v>
      </c>
      <c r="F25" s="97" t="s">
        <v>418</v>
      </c>
      <c r="G25" s="93">
        <v>4076.83</v>
      </c>
      <c r="H25" s="93">
        <v>0</v>
      </c>
      <c r="I25" s="97" t="s">
        <v>527</v>
      </c>
      <c r="J25" s="93">
        <v>0</v>
      </c>
      <c r="K25" s="93">
        <v>0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  <c r="R25" s="93">
        <v>0</v>
      </c>
      <c r="S25" s="87">
        <f t="shared" si="0"/>
        <v>4076.83</v>
      </c>
      <c r="T25" s="87">
        <f t="shared" si="1"/>
        <v>0</v>
      </c>
      <c r="U25" s="88" t="str">
        <f>VLOOKUP(B25,'FOLHA RESUMIDA'!C:I,2,0)</f>
        <v>VALERIA DA SILVA SOUZA</v>
      </c>
    </row>
    <row r="26" spans="1:21">
      <c r="A26" s="91">
        <v>1</v>
      </c>
      <c r="B26" s="91">
        <v>1126</v>
      </c>
      <c r="C26" s="93" t="s">
        <v>20</v>
      </c>
      <c r="D26" s="95">
        <v>29017</v>
      </c>
      <c r="E26" s="95" t="s">
        <v>526</v>
      </c>
      <c r="F26" s="97" t="s">
        <v>480</v>
      </c>
      <c r="G26" s="93">
        <v>5243.01</v>
      </c>
      <c r="H26" s="93">
        <v>1754.8</v>
      </c>
      <c r="I26" s="97" t="s">
        <v>527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3">
        <v>0</v>
      </c>
      <c r="Q26" s="93">
        <v>0</v>
      </c>
      <c r="R26" s="93">
        <v>0</v>
      </c>
      <c r="S26" s="87">
        <f t="shared" si="0"/>
        <v>6997.81</v>
      </c>
      <c r="T26" s="87">
        <f t="shared" si="1"/>
        <v>0</v>
      </c>
      <c r="U26" s="88" t="str">
        <f>VLOOKUP(B26,'FOLHA RESUMIDA'!C:I,2,0)</f>
        <v>ALUISIO GOMES FERREIRA FILHO</v>
      </c>
    </row>
    <row r="27" spans="1:21">
      <c r="A27" s="91">
        <v>10</v>
      </c>
      <c r="B27" s="91">
        <v>1135</v>
      </c>
      <c r="C27" s="93" t="s">
        <v>330</v>
      </c>
      <c r="D27" s="95">
        <v>29031</v>
      </c>
      <c r="E27" s="95" t="s">
        <v>526</v>
      </c>
      <c r="F27" s="97" t="s">
        <v>480</v>
      </c>
      <c r="G27" s="93">
        <v>3682.31</v>
      </c>
      <c r="H27" s="93">
        <v>0</v>
      </c>
      <c r="I27" s="97" t="s">
        <v>527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87">
        <f t="shared" si="0"/>
        <v>3682.31</v>
      </c>
      <c r="T27" s="87">
        <f t="shared" si="1"/>
        <v>0</v>
      </c>
      <c r="U27" s="88" t="str">
        <f>VLOOKUP(B27,'FOLHA RESUMIDA'!C:I,2,0)</f>
        <v>ANTONIO LUIZ DOS SANTOS</v>
      </c>
    </row>
    <row r="28" spans="1:21">
      <c r="A28" s="91">
        <v>1</v>
      </c>
      <c r="B28" s="91">
        <v>1159</v>
      </c>
      <c r="C28" s="93" t="s">
        <v>21</v>
      </c>
      <c r="D28" s="95">
        <v>29067</v>
      </c>
      <c r="E28" s="95" t="s">
        <v>526</v>
      </c>
      <c r="F28" s="97" t="s">
        <v>418</v>
      </c>
      <c r="G28" s="93">
        <v>2059.06</v>
      </c>
      <c r="H28" s="93">
        <v>0</v>
      </c>
      <c r="I28" s="97" t="s">
        <v>527</v>
      </c>
      <c r="J28" s="93">
        <v>0</v>
      </c>
      <c r="K28" s="93">
        <v>0</v>
      </c>
      <c r="L28" s="93">
        <v>0</v>
      </c>
      <c r="M28" s="93">
        <v>0</v>
      </c>
      <c r="N28" s="93">
        <v>0</v>
      </c>
      <c r="O28" s="93">
        <v>0</v>
      </c>
      <c r="P28" s="93">
        <v>0</v>
      </c>
      <c r="Q28" s="93">
        <v>0</v>
      </c>
      <c r="R28" s="93">
        <v>0</v>
      </c>
      <c r="S28" s="87">
        <f t="shared" si="0"/>
        <v>2059.06</v>
      </c>
      <c r="T28" s="87">
        <f t="shared" si="1"/>
        <v>0</v>
      </c>
      <c r="U28" s="88" t="str">
        <f>VLOOKUP(B28,'FOLHA RESUMIDA'!C:I,2,0)</f>
        <v>VERA LUCIA MARIA C  DA SILVA</v>
      </c>
    </row>
    <row r="29" spans="1:21">
      <c r="A29" s="91">
        <v>1</v>
      </c>
      <c r="B29" s="91">
        <v>1164</v>
      </c>
      <c r="C29" s="93" t="s">
        <v>22</v>
      </c>
      <c r="D29" s="95">
        <v>29067</v>
      </c>
      <c r="E29" s="95" t="s">
        <v>526</v>
      </c>
      <c r="F29" s="97" t="s">
        <v>480</v>
      </c>
      <c r="G29" s="93">
        <v>4155.4799999999996</v>
      </c>
      <c r="H29" s="93">
        <v>1557</v>
      </c>
      <c r="I29" s="97" t="s">
        <v>527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  <c r="R29" s="93">
        <v>0</v>
      </c>
      <c r="S29" s="87">
        <f t="shared" si="0"/>
        <v>5712.48</v>
      </c>
      <c r="T29" s="87">
        <f t="shared" si="1"/>
        <v>0</v>
      </c>
      <c r="U29" s="88" t="str">
        <f>VLOOKUP(B29,'FOLHA RESUMIDA'!C:I,2,0)</f>
        <v>TERESINHA MARIA DE F  FELIX</v>
      </c>
    </row>
    <row r="30" spans="1:21">
      <c r="A30" s="91">
        <v>1</v>
      </c>
      <c r="B30" s="91">
        <v>1169</v>
      </c>
      <c r="C30" s="93" t="s">
        <v>23</v>
      </c>
      <c r="D30" s="95">
        <v>29067</v>
      </c>
      <c r="E30" s="95" t="s">
        <v>526</v>
      </c>
      <c r="F30" s="97" t="s">
        <v>418</v>
      </c>
      <c r="G30" s="93">
        <v>3521.69</v>
      </c>
      <c r="H30" s="93">
        <v>0</v>
      </c>
      <c r="I30" s="97" t="s">
        <v>527</v>
      </c>
      <c r="J30" s="93">
        <v>0</v>
      </c>
      <c r="K30" s="93">
        <v>0</v>
      </c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  <c r="R30" s="93">
        <v>0</v>
      </c>
      <c r="S30" s="87">
        <f t="shared" si="0"/>
        <v>3521.69</v>
      </c>
      <c r="T30" s="87">
        <f t="shared" si="1"/>
        <v>0</v>
      </c>
      <c r="U30" s="88" t="str">
        <f>VLOOKUP(B30,'FOLHA RESUMIDA'!C:I,2,0)</f>
        <v>MARIA DO CARMO SANTOS</v>
      </c>
    </row>
    <row r="31" spans="1:21">
      <c r="A31" s="91">
        <v>1</v>
      </c>
      <c r="B31" s="91">
        <v>1177</v>
      </c>
      <c r="C31" s="93" t="s">
        <v>24</v>
      </c>
      <c r="D31" s="95">
        <v>29068</v>
      </c>
      <c r="E31" s="95" t="s">
        <v>526</v>
      </c>
      <c r="F31" s="97" t="s">
        <v>480</v>
      </c>
      <c r="G31" s="93">
        <v>4059.77</v>
      </c>
      <c r="H31" s="93">
        <v>0</v>
      </c>
      <c r="I31" s="97" t="s">
        <v>527</v>
      </c>
      <c r="J31" s="93">
        <v>0</v>
      </c>
      <c r="K31" s="93">
        <v>0</v>
      </c>
      <c r="L31" s="93">
        <v>0</v>
      </c>
      <c r="M31" s="93">
        <v>0</v>
      </c>
      <c r="N31" s="93">
        <v>0</v>
      </c>
      <c r="O31" s="93">
        <v>0</v>
      </c>
      <c r="P31" s="93">
        <v>0</v>
      </c>
      <c r="Q31" s="93">
        <v>0</v>
      </c>
      <c r="R31" s="93">
        <v>0</v>
      </c>
      <c r="S31" s="87">
        <f t="shared" si="0"/>
        <v>4059.77</v>
      </c>
      <c r="T31" s="87">
        <f t="shared" si="1"/>
        <v>0</v>
      </c>
      <c r="U31" s="88" t="str">
        <f>VLOOKUP(B31,'FOLHA RESUMIDA'!C:I,2,0)</f>
        <v>SELMA MARIA P DO NASCIMENTO</v>
      </c>
    </row>
    <row r="32" spans="1:21">
      <c r="A32" s="91">
        <v>1</v>
      </c>
      <c r="B32" s="91">
        <v>1221</v>
      </c>
      <c r="C32" s="93" t="s">
        <v>25</v>
      </c>
      <c r="D32" s="95">
        <v>29087</v>
      </c>
      <c r="E32" s="95" t="s">
        <v>526</v>
      </c>
      <c r="F32" s="97" t="s">
        <v>424</v>
      </c>
      <c r="G32" s="93">
        <v>7063.48</v>
      </c>
      <c r="H32" s="93">
        <v>3316.32</v>
      </c>
      <c r="I32" s="97" t="s">
        <v>527</v>
      </c>
      <c r="J32" s="93">
        <v>0</v>
      </c>
      <c r="K32" s="93">
        <v>0</v>
      </c>
      <c r="L32" s="93">
        <v>0</v>
      </c>
      <c r="M32" s="93">
        <v>0</v>
      </c>
      <c r="N32" s="93">
        <v>0</v>
      </c>
      <c r="O32" s="93">
        <v>0</v>
      </c>
      <c r="P32" s="93">
        <v>0</v>
      </c>
      <c r="Q32" s="93">
        <v>0</v>
      </c>
      <c r="R32" s="93">
        <v>0</v>
      </c>
      <c r="S32" s="87">
        <f t="shared" si="0"/>
        <v>10379.799999999999</v>
      </c>
      <c r="T32" s="87">
        <f t="shared" si="1"/>
        <v>0</v>
      </c>
      <c r="U32" s="88" t="str">
        <f>VLOOKUP(B32,'FOLHA RESUMIDA'!C:I,2,0)</f>
        <v>JOSE CARLOS TENORIO DE MELO</v>
      </c>
    </row>
    <row r="33" spans="1:21">
      <c r="A33" s="91">
        <v>1</v>
      </c>
      <c r="B33" s="91">
        <v>1229</v>
      </c>
      <c r="C33" s="93" t="s">
        <v>26</v>
      </c>
      <c r="D33" s="95">
        <v>29089</v>
      </c>
      <c r="E33" s="95" t="s">
        <v>526</v>
      </c>
      <c r="F33" s="97" t="s">
        <v>418</v>
      </c>
      <c r="G33" s="93">
        <v>4280.67</v>
      </c>
      <c r="H33" s="93">
        <v>0</v>
      </c>
      <c r="I33" s="97" t="s">
        <v>527</v>
      </c>
      <c r="J33" s="93">
        <v>0</v>
      </c>
      <c r="K33" s="93">
        <v>0</v>
      </c>
      <c r="L33" s="93">
        <v>0</v>
      </c>
      <c r="M33" s="93">
        <v>0</v>
      </c>
      <c r="N33" s="93">
        <v>0</v>
      </c>
      <c r="O33" s="93">
        <v>0</v>
      </c>
      <c r="P33" s="93">
        <v>0</v>
      </c>
      <c r="Q33" s="93">
        <v>0</v>
      </c>
      <c r="R33" s="93">
        <v>0</v>
      </c>
      <c r="S33" s="87">
        <f t="shared" si="0"/>
        <v>4280.67</v>
      </c>
      <c r="T33" s="87">
        <f t="shared" si="1"/>
        <v>0</v>
      </c>
      <c r="U33" s="88" t="str">
        <f>VLOOKUP(B33,'FOLHA RESUMIDA'!C:I,2,0)</f>
        <v>IVANETE RODRIGUES DOS SANTOS</v>
      </c>
    </row>
    <row r="34" spans="1:21">
      <c r="A34" s="91">
        <v>1</v>
      </c>
      <c r="B34" s="91">
        <v>1243</v>
      </c>
      <c r="C34" s="93" t="s">
        <v>27</v>
      </c>
      <c r="D34" s="95">
        <v>29096</v>
      </c>
      <c r="E34" s="95" t="s">
        <v>526</v>
      </c>
      <c r="F34" s="97" t="s">
        <v>418</v>
      </c>
      <c r="G34" s="93">
        <v>2759.34</v>
      </c>
      <c r="H34" s="93">
        <v>0</v>
      </c>
      <c r="I34" s="97" t="s">
        <v>527</v>
      </c>
      <c r="J34" s="93">
        <v>0</v>
      </c>
      <c r="K34" s="93">
        <v>0</v>
      </c>
      <c r="L34" s="93">
        <v>0</v>
      </c>
      <c r="M34" s="93">
        <v>0</v>
      </c>
      <c r="N34" s="93">
        <v>0</v>
      </c>
      <c r="O34" s="93">
        <v>0</v>
      </c>
      <c r="P34" s="93">
        <v>0</v>
      </c>
      <c r="Q34" s="93">
        <v>0</v>
      </c>
      <c r="R34" s="93">
        <v>0</v>
      </c>
      <c r="S34" s="87">
        <f t="shared" si="0"/>
        <v>2759.34</v>
      </c>
      <c r="T34" s="87">
        <f t="shared" si="1"/>
        <v>0</v>
      </c>
      <c r="U34" s="88" t="str">
        <f>VLOOKUP(B34,'FOLHA RESUMIDA'!C:I,2,0)</f>
        <v>MARIA EUGENIA VILARIM LIMA</v>
      </c>
    </row>
    <row r="35" spans="1:21">
      <c r="A35" s="91">
        <v>1</v>
      </c>
      <c r="B35" s="91">
        <v>1258</v>
      </c>
      <c r="C35" s="93" t="s">
        <v>28</v>
      </c>
      <c r="D35" s="95">
        <v>29102</v>
      </c>
      <c r="E35" s="95" t="s">
        <v>526</v>
      </c>
      <c r="F35" s="97" t="s">
        <v>480</v>
      </c>
      <c r="G35" s="93">
        <v>4660.97</v>
      </c>
      <c r="H35" s="93">
        <v>1952.93</v>
      </c>
      <c r="I35" s="97" t="s">
        <v>527</v>
      </c>
      <c r="J35" s="93">
        <v>0</v>
      </c>
      <c r="K35" s="93">
        <v>0</v>
      </c>
      <c r="L35" s="93">
        <v>0</v>
      </c>
      <c r="M35" s="93">
        <v>0</v>
      </c>
      <c r="N35" s="93">
        <v>0</v>
      </c>
      <c r="O35" s="93">
        <v>0</v>
      </c>
      <c r="P35" s="93">
        <v>0</v>
      </c>
      <c r="Q35" s="93">
        <v>0</v>
      </c>
      <c r="R35" s="93">
        <v>0</v>
      </c>
      <c r="S35" s="87">
        <f t="shared" si="0"/>
        <v>6613.9000000000005</v>
      </c>
      <c r="T35" s="87">
        <f t="shared" si="1"/>
        <v>0</v>
      </c>
      <c r="U35" s="88" t="str">
        <f>VLOOKUP(B35,'FOLHA RESUMIDA'!C:I,2,0)</f>
        <v>ADIGALENE RODRIGUES DA SILVA</v>
      </c>
    </row>
    <row r="36" spans="1:21">
      <c r="A36" s="91">
        <v>1</v>
      </c>
      <c r="B36" s="91">
        <v>1267</v>
      </c>
      <c r="C36" s="93" t="s">
        <v>29</v>
      </c>
      <c r="D36" s="95">
        <v>29099</v>
      </c>
      <c r="E36" s="95" t="s">
        <v>526</v>
      </c>
      <c r="F36" s="97" t="s">
        <v>426</v>
      </c>
      <c r="G36" s="93">
        <v>12295.67</v>
      </c>
      <c r="H36" s="93">
        <v>10091.209999999999</v>
      </c>
      <c r="I36" s="97" t="s">
        <v>527</v>
      </c>
      <c r="J36" s="93">
        <v>0</v>
      </c>
      <c r="K36" s="93">
        <v>0</v>
      </c>
      <c r="L36" s="93">
        <v>0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  <c r="R36" s="93">
        <v>0</v>
      </c>
      <c r="S36" s="87">
        <f t="shared" si="0"/>
        <v>22386.879999999997</v>
      </c>
      <c r="T36" s="87">
        <f t="shared" si="1"/>
        <v>0</v>
      </c>
      <c r="U36" s="88" t="str">
        <f>VLOOKUP(B36,'FOLHA RESUMIDA'!C:I,2,0)</f>
        <v>MARCO AURELIO O DE OLIVEIRA</v>
      </c>
    </row>
    <row r="37" spans="1:21">
      <c r="A37" s="91">
        <v>1</v>
      </c>
      <c r="B37" s="91">
        <v>1269</v>
      </c>
      <c r="C37" s="93" t="s">
        <v>30</v>
      </c>
      <c r="D37" s="95">
        <v>29118</v>
      </c>
      <c r="E37" s="95" t="s">
        <v>526</v>
      </c>
      <c r="F37" s="97" t="s">
        <v>416</v>
      </c>
      <c r="G37" s="93">
        <v>2059.06</v>
      </c>
      <c r="H37" s="93">
        <v>0</v>
      </c>
      <c r="I37" s="97" t="s">
        <v>527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  <c r="R37" s="93">
        <v>0</v>
      </c>
      <c r="S37" s="87">
        <f t="shared" si="0"/>
        <v>2059.06</v>
      </c>
      <c r="T37" s="87">
        <f t="shared" si="1"/>
        <v>0</v>
      </c>
      <c r="U37" s="88" t="str">
        <f>VLOOKUP(B37,'FOLHA RESUMIDA'!C:I,2,0)</f>
        <v>VALDECY FERREIRA DA COSTA</v>
      </c>
    </row>
    <row r="38" spans="1:21">
      <c r="A38" s="91">
        <v>1</v>
      </c>
      <c r="B38" s="91">
        <v>1328</v>
      </c>
      <c r="C38" s="93" t="s">
        <v>31</v>
      </c>
      <c r="D38" s="95">
        <v>29202</v>
      </c>
      <c r="E38" s="95" t="s">
        <v>526</v>
      </c>
      <c r="F38" s="97" t="s">
        <v>480</v>
      </c>
      <c r="G38" s="93">
        <v>4059.77</v>
      </c>
      <c r="H38" s="93">
        <v>0</v>
      </c>
      <c r="I38" s="97" t="s">
        <v>527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87">
        <f t="shared" si="0"/>
        <v>4059.77</v>
      </c>
      <c r="T38" s="87">
        <f t="shared" si="1"/>
        <v>0</v>
      </c>
      <c r="U38" s="88" t="str">
        <f>VLOOKUP(B38,'FOLHA RESUMIDA'!C:I,2,0)</f>
        <v>LIZETE ALFREDINA DA SILVA</v>
      </c>
    </row>
    <row r="39" spans="1:21">
      <c r="A39" s="91">
        <v>1</v>
      </c>
      <c r="B39" s="91">
        <v>1330</v>
      </c>
      <c r="C39" s="93" t="s">
        <v>32</v>
      </c>
      <c r="D39" s="95">
        <v>29202</v>
      </c>
      <c r="E39" s="95" t="s">
        <v>526</v>
      </c>
      <c r="F39" s="97" t="s">
        <v>418</v>
      </c>
      <c r="G39" s="93">
        <v>3697.8</v>
      </c>
      <c r="H39" s="93">
        <v>0</v>
      </c>
      <c r="I39" s="97" t="s">
        <v>527</v>
      </c>
      <c r="J39" s="93">
        <v>0</v>
      </c>
      <c r="K39" s="93">
        <v>0</v>
      </c>
      <c r="L39" s="93">
        <v>0</v>
      </c>
      <c r="M39" s="93">
        <v>0</v>
      </c>
      <c r="N39" s="93">
        <v>0</v>
      </c>
      <c r="O39" s="93">
        <v>0</v>
      </c>
      <c r="P39" s="93">
        <v>0</v>
      </c>
      <c r="Q39" s="93">
        <v>0</v>
      </c>
      <c r="R39" s="93">
        <v>0</v>
      </c>
      <c r="S39" s="87">
        <f t="shared" si="0"/>
        <v>3697.8</v>
      </c>
      <c r="T39" s="87">
        <f t="shared" si="1"/>
        <v>0</v>
      </c>
      <c r="U39" s="88" t="str">
        <f>VLOOKUP(B39,'FOLHA RESUMIDA'!C:I,2,0)</f>
        <v>IVANISE MARIA DA LUZ SANTOS</v>
      </c>
    </row>
    <row r="40" spans="1:21">
      <c r="A40" s="91">
        <v>1</v>
      </c>
      <c r="B40" s="91">
        <v>1333</v>
      </c>
      <c r="C40" s="93" t="s">
        <v>33</v>
      </c>
      <c r="D40" s="95">
        <v>29209</v>
      </c>
      <c r="E40" s="95" t="s">
        <v>526</v>
      </c>
      <c r="F40" s="97" t="s">
        <v>418</v>
      </c>
      <c r="G40" s="93">
        <v>4076.83</v>
      </c>
      <c r="H40" s="93">
        <v>0</v>
      </c>
      <c r="I40" s="97" t="s">
        <v>527</v>
      </c>
      <c r="J40" s="93">
        <v>0</v>
      </c>
      <c r="K40" s="93">
        <v>0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  <c r="R40" s="93">
        <v>0</v>
      </c>
      <c r="S40" s="87">
        <f t="shared" si="0"/>
        <v>4076.83</v>
      </c>
      <c r="T40" s="87">
        <f t="shared" si="1"/>
        <v>0</v>
      </c>
      <c r="U40" s="88" t="str">
        <f>VLOOKUP(B40,'FOLHA RESUMIDA'!C:I,2,0)</f>
        <v>JORGE CUNHA OLIVEIRA</v>
      </c>
    </row>
    <row r="41" spans="1:21">
      <c r="A41" s="91">
        <v>1</v>
      </c>
      <c r="B41" s="91">
        <v>1337</v>
      </c>
      <c r="C41" s="93" t="s">
        <v>34</v>
      </c>
      <c r="D41" s="95">
        <v>29206</v>
      </c>
      <c r="E41" s="95" t="s">
        <v>526</v>
      </c>
      <c r="F41" s="97" t="s">
        <v>480</v>
      </c>
      <c r="G41" s="93">
        <v>3682.31</v>
      </c>
      <c r="H41" s="93">
        <v>1374.57</v>
      </c>
      <c r="I41" s="97" t="s">
        <v>527</v>
      </c>
      <c r="J41" s="93">
        <v>0</v>
      </c>
      <c r="K41" s="93">
        <v>0</v>
      </c>
      <c r="L41" s="93">
        <v>0</v>
      </c>
      <c r="M41" s="93">
        <v>0</v>
      </c>
      <c r="N41" s="93">
        <v>0</v>
      </c>
      <c r="O41" s="93">
        <v>0</v>
      </c>
      <c r="P41" s="93">
        <v>0</v>
      </c>
      <c r="Q41" s="93">
        <v>0</v>
      </c>
      <c r="R41" s="93">
        <v>0</v>
      </c>
      <c r="S41" s="87">
        <f t="shared" si="0"/>
        <v>5056.88</v>
      </c>
      <c r="T41" s="87">
        <f t="shared" si="1"/>
        <v>0</v>
      </c>
      <c r="U41" s="88" t="str">
        <f>VLOOKUP(B41,'FOLHA RESUMIDA'!C:I,2,0)</f>
        <v>ROSILDA BARBOSA DOS SANTOS</v>
      </c>
    </row>
    <row r="42" spans="1:21">
      <c r="A42" s="91">
        <v>1</v>
      </c>
      <c r="B42" s="91">
        <v>1363</v>
      </c>
      <c r="C42" s="93" t="s">
        <v>35</v>
      </c>
      <c r="D42" s="95">
        <v>29227</v>
      </c>
      <c r="E42" s="95" t="s">
        <v>526</v>
      </c>
      <c r="F42" s="97" t="s">
        <v>480</v>
      </c>
      <c r="G42" s="93">
        <v>4475.91</v>
      </c>
      <c r="H42" s="93">
        <v>0</v>
      </c>
      <c r="I42" s="97" t="s">
        <v>527</v>
      </c>
      <c r="J42" s="93">
        <v>822.38</v>
      </c>
      <c r="K42" s="93">
        <v>0</v>
      </c>
      <c r="L42" s="93">
        <v>0</v>
      </c>
      <c r="M42" s="93">
        <v>0</v>
      </c>
      <c r="N42" s="93">
        <v>0</v>
      </c>
      <c r="O42" s="93">
        <v>0</v>
      </c>
      <c r="P42" s="93">
        <v>0</v>
      </c>
      <c r="Q42" s="93">
        <v>0</v>
      </c>
      <c r="R42" s="93">
        <v>0</v>
      </c>
      <c r="S42" s="87">
        <f t="shared" si="0"/>
        <v>4475.91</v>
      </c>
      <c r="T42" s="87">
        <f t="shared" si="1"/>
        <v>822.38</v>
      </c>
      <c r="U42" s="88" t="str">
        <f>VLOOKUP(B42,'FOLHA RESUMIDA'!C:I,2,0)</f>
        <v>JOSE CARLOS FERREIRA DE ARRUDA</v>
      </c>
    </row>
    <row r="43" spans="1:21">
      <c r="A43" s="91">
        <v>1</v>
      </c>
      <c r="B43" s="91">
        <v>1369</v>
      </c>
      <c r="C43" s="93" t="s">
        <v>36</v>
      </c>
      <c r="D43" s="95">
        <v>29234</v>
      </c>
      <c r="E43" s="95" t="s">
        <v>526</v>
      </c>
      <c r="F43" s="97" t="s">
        <v>486</v>
      </c>
      <c r="G43" s="93">
        <v>2747.79</v>
      </c>
      <c r="H43" s="93">
        <v>0</v>
      </c>
      <c r="I43" s="97" t="s">
        <v>527</v>
      </c>
      <c r="J43" s="93">
        <v>0</v>
      </c>
      <c r="K43" s="93">
        <v>0</v>
      </c>
      <c r="L43" s="93">
        <v>0</v>
      </c>
      <c r="M43" s="93">
        <v>0</v>
      </c>
      <c r="N43" s="93">
        <v>0</v>
      </c>
      <c r="O43" s="93">
        <v>0</v>
      </c>
      <c r="P43" s="93">
        <v>0</v>
      </c>
      <c r="Q43" s="93">
        <v>0</v>
      </c>
      <c r="R43" s="93">
        <v>0</v>
      </c>
      <c r="S43" s="87">
        <f t="shared" si="0"/>
        <v>2747.79</v>
      </c>
      <c r="T43" s="87">
        <f t="shared" si="1"/>
        <v>0</v>
      </c>
      <c r="U43" s="88" t="str">
        <f>VLOOKUP(B43,'FOLHA RESUMIDA'!C:I,2,0)</f>
        <v>ELIANE BATISTA DE CASTILHO</v>
      </c>
    </row>
    <row r="44" spans="1:21">
      <c r="A44" s="91">
        <v>1</v>
      </c>
      <c r="B44" s="91">
        <v>1393</v>
      </c>
      <c r="C44" s="93" t="s">
        <v>37</v>
      </c>
      <c r="D44" s="95">
        <v>29283</v>
      </c>
      <c r="E44" s="95" t="s">
        <v>526</v>
      </c>
      <c r="F44" s="97" t="s">
        <v>489</v>
      </c>
      <c r="G44" s="93">
        <v>4059.77</v>
      </c>
      <c r="H44" s="93">
        <v>0</v>
      </c>
      <c r="I44" s="97" t="s">
        <v>527</v>
      </c>
      <c r="J44" s="93">
        <v>0</v>
      </c>
      <c r="K44" s="93">
        <v>0</v>
      </c>
      <c r="L44" s="93">
        <v>0</v>
      </c>
      <c r="M44" s="93">
        <v>0</v>
      </c>
      <c r="N44" s="93">
        <v>0</v>
      </c>
      <c r="O44" s="93">
        <v>0</v>
      </c>
      <c r="P44" s="93">
        <v>0</v>
      </c>
      <c r="Q44" s="93">
        <v>0</v>
      </c>
      <c r="R44" s="93">
        <v>0</v>
      </c>
      <c r="S44" s="87">
        <f t="shared" si="0"/>
        <v>4059.77</v>
      </c>
      <c r="T44" s="87">
        <f t="shared" si="1"/>
        <v>0</v>
      </c>
      <c r="U44" s="88" t="str">
        <f>VLOOKUP(B44,'FOLHA RESUMIDA'!C:I,2,0)</f>
        <v>MANOEL CORREIA DOS SANTOS</v>
      </c>
    </row>
    <row r="45" spans="1:21">
      <c r="A45" s="91">
        <v>1</v>
      </c>
      <c r="B45" s="91">
        <v>1413</v>
      </c>
      <c r="C45" s="93" t="s">
        <v>38</v>
      </c>
      <c r="D45" s="95">
        <v>29290</v>
      </c>
      <c r="E45" s="95" t="s">
        <v>526</v>
      </c>
      <c r="F45" s="97" t="s">
        <v>426</v>
      </c>
      <c r="G45" s="93">
        <v>12295.67</v>
      </c>
      <c r="H45" s="93">
        <v>15003.47</v>
      </c>
      <c r="I45" s="97" t="s">
        <v>527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3">
        <v>0</v>
      </c>
      <c r="Q45" s="93">
        <v>0</v>
      </c>
      <c r="R45" s="93">
        <v>0</v>
      </c>
      <c r="S45" s="87">
        <f t="shared" si="0"/>
        <v>27299.14</v>
      </c>
      <c r="T45" s="87">
        <f t="shared" si="1"/>
        <v>0</v>
      </c>
      <c r="U45" s="88" t="str">
        <f>VLOOKUP(B45,'FOLHA RESUMIDA'!C:I,2,0)</f>
        <v>LEDUAR GUEDES DE LIMA</v>
      </c>
    </row>
    <row r="46" spans="1:21">
      <c r="A46" s="91">
        <v>1</v>
      </c>
      <c r="B46" s="91">
        <v>1418</v>
      </c>
      <c r="C46" s="93" t="s">
        <v>39</v>
      </c>
      <c r="D46" s="95">
        <v>29297</v>
      </c>
      <c r="E46" s="95" t="s">
        <v>526</v>
      </c>
      <c r="F46" s="97" t="s">
        <v>420</v>
      </c>
      <c r="G46" s="93">
        <v>4934.66</v>
      </c>
      <c r="H46" s="93">
        <v>0</v>
      </c>
      <c r="I46" s="97" t="s">
        <v>527</v>
      </c>
      <c r="J46" s="93">
        <v>0</v>
      </c>
      <c r="K46" s="93">
        <v>0</v>
      </c>
      <c r="L46" s="93">
        <v>0</v>
      </c>
      <c r="M46" s="93">
        <v>0</v>
      </c>
      <c r="N46" s="93">
        <v>0</v>
      </c>
      <c r="O46" s="93">
        <v>0</v>
      </c>
      <c r="P46" s="93">
        <v>0</v>
      </c>
      <c r="Q46" s="93">
        <v>0</v>
      </c>
      <c r="R46" s="93">
        <v>0</v>
      </c>
      <c r="S46" s="87">
        <f t="shared" si="0"/>
        <v>4934.66</v>
      </c>
      <c r="T46" s="87">
        <f t="shared" si="1"/>
        <v>0</v>
      </c>
      <c r="U46" s="88" t="str">
        <f>VLOOKUP(B46,'FOLHA RESUMIDA'!C:I,2,0)</f>
        <v>ELVIS GOMES PEREIRA</v>
      </c>
    </row>
    <row r="47" spans="1:21">
      <c r="A47" s="91">
        <v>1</v>
      </c>
      <c r="B47" s="91">
        <v>1427</v>
      </c>
      <c r="C47" s="93" t="s">
        <v>40</v>
      </c>
      <c r="D47" s="95">
        <v>29298</v>
      </c>
      <c r="E47" s="95" t="s">
        <v>526</v>
      </c>
      <c r="F47" s="97" t="s">
        <v>426</v>
      </c>
      <c r="G47" s="93">
        <v>12295.67</v>
      </c>
      <c r="H47" s="93">
        <v>2260.77</v>
      </c>
      <c r="I47" s="97" t="s">
        <v>527</v>
      </c>
      <c r="J47" s="93">
        <v>0</v>
      </c>
      <c r="K47" s="93">
        <v>0</v>
      </c>
      <c r="L47" s="93">
        <v>0</v>
      </c>
      <c r="M47" s="93">
        <v>0</v>
      </c>
      <c r="N47" s="93">
        <v>0</v>
      </c>
      <c r="O47" s="93">
        <v>0</v>
      </c>
      <c r="P47" s="93">
        <v>0</v>
      </c>
      <c r="Q47" s="93">
        <v>0</v>
      </c>
      <c r="R47" s="93">
        <v>0</v>
      </c>
      <c r="S47" s="87">
        <f t="shared" si="0"/>
        <v>14556.44</v>
      </c>
      <c r="T47" s="87">
        <f t="shared" si="1"/>
        <v>0</v>
      </c>
      <c r="U47" s="88" t="str">
        <f>VLOOKUP(B47,'FOLHA RESUMIDA'!C:I,2,0)</f>
        <v>ANA MARIA ELOI DA H  DA SILVA</v>
      </c>
    </row>
    <row r="48" spans="1:21">
      <c r="A48" s="91">
        <v>1</v>
      </c>
      <c r="B48" s="91">
        <v>1429</v>
      </c>
      <c r="C48" s="93" t="s">
        <v>41</v>
      </c>
      <c r="D48" s="95">
        <v>29304</v>
      </c>
      <c r="E48" s="95" t="s">
        <v>526</v>
      </c>
      <c r="F48" s="97" t="s">
        <v>479</v>
      </c>
      <c r="G48" s="93">
        <v>4059.77</v>
      </c>
      <c r="H48" s="93">
        <v>1249.8900000000001</v>
      </c>
      <c r="I48" s="97" t="s">
        <v>527</v>
      </c>
      <c r="J48" s="93">
        <v>0</v>
      </c>
      <c r="K48" s="93">
        <v>0</v>
      </c>
      <c r="L48" s="93">
        <v>0</v>
      </c>
      <c r="M48" s="93">
        <v>0</v>
      </c>
      <c r="N48" s="93">
        <v>0</v>
      </c>
      <c r="O48" s="93">
        <v>0</v>
      </c>
      <c r="P48" s="93">
        <v>0</v>
      </c>
      <c r="Q48" s="93">
        <v>0</v>
      </c>
      <c r="R48" s="93">
        <v>0</v>
      </c>
      <c r="S48" s="87">
        <f t="shared" si="0"/>
        <v>5309.66</v>
      </c>
      <c r="T48" s="87">
        <f t="shared" si="1"/>
        <v>0</v>
      </c>
      <c r="U48" s="88" t="str">
        <f>VLOOKUP(B48,'FOLHA RESUMIDA'!C:I,2,0)</f>
        <v>JOSE HENRIQUE DA PAZ</v>
      </c>
    </row>
    <row r="49" spans="1:21">
      <c r="A49" s="91">
        <v>1</v>
      </c>
      <c r="B49" s="91">
        <v>1454</v>
      </c>
      <c r="C49" s="93" t="s">
        <v>42</v>
      </c>
      <c r="D49" s="95">
        <v>29319</v>
      </c>
      <c r="E49" s="95" t="s">
        <v>526</v>
      </c>
      <c r="F49" s="97" t="s">
        <v>479</v>
      </c>
      <c r="G49" s="93">
        <v>3682.31</v>
      </c>
      <c r="H49" s="93">
        <v>1179.1300000000001</v>
      </c>
      <c r="I49" s="97" t="s">
        <v>527</v>
      </c>
      <c r="J49" s="93">
        <v>0</v>
      </c>
      <c r="K49" s="93">
        <v>0</v>
      </c>
      <c r="L49" s="93">
        <v>0</v>
      </c>
      <c r="M49" s="93">
        <v>0</v>
      </c>
      <c r="N49" s="93">
        <v>0</v>
      </c>
      <c r="O49" s="93">
        <v>0</v>
      </c>
      <c r="P49" s="93">
        <v>0</v>
      </c>
      <c r="Q49" s="93">
        <v>0</v>
      </c>
      <c r="R49" s="93">
        <v>0</v>
      </c>
      <c r="S49" s="87">
        <f t="shared" si="0"/>
        <v>4861.4400000000005</v>
      </c>
      <c r="T49" s="87">
        <f t="shared" si="1"/>
        <v>0</v>
      </c>
      <c r="U49" s="88" t="str">
        <f>VLOOKUP(B49,'FOLHA RESUMIDA'!C:I,2,0)</f>
        <v>MAURICIO LOPES DA SILVA</v>
      </c>
    </row>
    <row r="50" spans="1:21">
      <c r="A50" s="91">
        <v>1</v>
      </c>
      <c r="B50" s="91">
        <v>1475</v>
      </c>
      <c r="C50" s="93" t="s">
        <v>43</v>
      </c>
      <c r="D50" s="95">
        <v>29374</v>
      </c>
      <c r="E50" s="95" t="s">
        <v>526</v>
      </c>
      <c r="F50" s="97" t="s">
        <v>421</v>
      </c>
      <c r="G50" s="93">
        <v>4475.95</v>
      </c>
      <c r="H50" s="93">
        <v>0</v>
      </c>
      <c r="I50" s="97" t="s">
        <v>527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3">
        <v>0</v>
      </c>
      <c r="P50" s="93">
        <v>0</v>
      </c>
      <c r="Q50" s="93">
        <v>0</v>
      </c>
      <c r="R50" s="93">
        <v>0</v>
      </c>
      <c r="S50" s="87">
        <f t="shared" si="0"/>
        <v>4475.95</v>
      </c>
      <c r="T50" s="87">
        <f t="shared" si="1"/>
        <v>0</v>
      </c>
      <c r="U50" s="88" t="str">
        <f>VLOOKUP(B50,'FOLHA RESUMIDA'!C:I,2,0)</f>
        <v>MARTA ARAUJO DA F  SANTANA</v>
      </c>
    </row>
    <row r="51" spans="1:21">
      <c r="A51" s="91">
        <v>1</v>
      </c>
      <c r="B51" s="91">
        <v>1483</v>
      </c>
      <c r="C51" s="93" t="s">
        <v>44</v>
      </c>
      <c r="D51" s="95">
        <v>29397</v>
      </c>
      <c r="E51" s="95" t="s">
        <v>526</v>
      </c>
      <c r="F51" s="97" t="s">
        <v>418</v>
      </c>
      <c r="G51" s="93">
        <v>2270.11</v>
      </c>
      <c r="H51" s="93">
        <v>0</v>
      </c>
      <c r="I51" s="97" t="s">
        <v>527</v>
      </c>
      <c r="J51" s="93">
        <v>0</v>
      </c>
      <c r="K51" s="93">
        <v>0</v>
      </c>
      <c r="L51" s="93">
        <v>0</v>
      </c>
      <c r="M51" s="93">
        <v>0</v>
      </c>
      <c r="N51" s="93">
        <v>0</v>
      </c>
      <c r="O51" s="93">
        <v>0</v>
      </c>
      <c r="P51" s="93">
        <v>0</v>
      </c>
      <c r="Q51" s="93">
        <v>0</v>
      </c>
      <c r="R51" s="93">
        <v>0</v>
      </c>
      <c r="S51" s="87">
        <f t="shared" si="0"/>
        <v>2270.11</v>
      </c>
      <c r="T51" s="87">
        <f t="shared" si="1"/>
        <v>0</v>
      </c>
      <c r="U51" s="88" t="str">
        <f>VLOOKUP(B51,'FOLHA RESUMIDA'!C:I,2,0)</f>
        <v>REGINA LEANDRO SANTOS DE LIMA</v>
      </c>
    </row>
    <row r="52" spans="1:21">
      <c r="A52" s="91">
        <v>1</v>
      </c>
      <c r="B52" s="91">
        <v>1522</v>
      </c>
      <c r="C52" s="93" t="s">
        <v>45</v>
      </c>
      <c r="D52" s="95">
        <v>29622</v>
      </c>
      <c r="E52" s="95" t="s">
        <v>526</v>
      </c>
      <c r="F52" s="97" t="s">
        <v>418</v>
      </c>
      <c r="G52" s="93">
        <v>1961.02</v>
      </c>
      <c r="H52" s="93">
        <v>0</v>
      </c>
      <c r="I52" s="97" t="s">
        <v>527</v>
      </c>
      <c r="J52" s="93">
        <v>0</v>
      </c>
      <c r="K52" s="93">
        <v>0</v>
      </c>
      <c r="L52" s="93">
        <v>0</v>
      </c>
      <c r="M52" s="93">
        <v>0</v>
      </c>
      <c r="N52" s="93">
        <v>0</v>
      </c>
      <c r="O52" s="93">
        <v>0</v>
      </c>
      <c r="P52" s="93">
        <v>0</v>
      </c>
      <c r="Q52" s="93">
        <v>0</v>
      </c>
      <c r="R52" s="93">
        <v>0</v>
      </c>
      <c r="S52" s="87">
        <f t="shared" si="0"/>
        <v>1961.02</v>
      </c>
      <c r="T52" s="87">
        <f t="shared" si="1"/>
        <v>0</v>
      </c>
      <c r="U52" s="88" t="str">
        <f>VLOOKUP(B52,'FOLHA RESUMIDA'!C:I,2,0)</f>
        <v>TEREZINHA P  DA SILVA CORREIA</v>
      </c>
    </row>
    <row r="53" spans="1:21">
      <c r="A53" s="91">
        <v>1</v>
      </c>
      <c r="B53" s="91">
        <v>1536</v>
      </c>
      <c r="C53" s="93" t="s">
        <v>46</v>
      </c>
      <c r="D53" s="95">
        <v>29675</v>
      </c>
      <c r="E53" s="95" t="s">
        <v>526</v>
      </c>
      <c r="F53" s="97" t="s">
        <v>480</v>
      </c>
      <c r="G53" s="93">
        <v>3682.31</v>
      </c>
      <c r="H53" s="93">
        <v>0</v>
      </c>
      <c r="I53" s="97" t="s">
        <v>527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3">
        <v>0</v>
      </c>
      <c r="P53" s="93">
        <v>0</v>
      </c>
      <c r="Q53" s="93">
        <v>0</v>
      </c>
      <c r="R53" s="93">
        <v>0</v>
      </c>
      <c r="S53" s="87">
        <f t="shared" si="0"/>
        <v>3682.31</v>
      </c>
      <c r="T53" s="87">
        <f t="shared" si="1"/>
        <v>0</v>
      </c>
      <c r="U53" s="88" t="str">
        <f>VLOOKUP(B53,'FOLHA RESUMIDA'!C:I,2,0)</f>
        <v>MARIA ADRIAO DA SILVA</v>
      </c>
    </row>
    <row r="54" spans="1:21">
      <c r="A54" s="91">
        <v>1</v>
      </c>
      <c r="B54" s="91">
        <v>1545</v>
      </c>
      <c r="C54" s="93" t="s">
        <v>47</v>
      </c>
      <c r="D54" s="95">
        <v>29762</v>
      </c>
      <c r="E54" s="95" t="s">
        <v>526</v>
      </c>
      <c r="F54" s="97" t="s">
        <v>416</v>
      </c>
      <c r="G54" s="93">
        <v>3354.02</v>
      </c>
      <c r="H54" s="93">
        <v>1047.28</v>
      </c>
      <c r="I54" s="97" t="s">
        <v>527</v>
      </c>
      <c r="J54" s="93">
        <v>0</v>
      </c>
      <c r="K54" s="93">
        <v>0</v>
      </c>
      <c r="L54" s="93">
        <v>0</v>
      </c>
      <c r="M54" s="93">
        <v>0</v>
      </c>
      <c r="N54" s="93">
        <v>0</v>
      </c>
      <c r="O54" s="93">
        <v>0</v>
      </c>
      <c r="P54" s="93">
        <v>0</v>
      </c>
      <c r="Q54" s="93">
        <v>0</v>
      </c>
      <c r="R54" s="93">
        <v>0</v>
      </c>
      <c r="S54" s="87">
        <f t="shared" si="0"/>
        <v>4401.3</v>
      </c>
      <c r="T54" s="87">
        <f t="shared" si="1"/>
        <v>0</v>
      </c>
      <c r="U54" s="88" t="str">
        <f>VLOOKUP(B54,'FOLHA RESUMIDA'!C:I,2,0)</f>
        <v>HERON VILAR DE ANDRADE</v>
      </c>
    </row>
    <row r="55" spans="1:21">
      <c r="A55" s="91">
        <v>1</v>
      </c>
      <c r="B55" s="91">
        <v>1549</v>
      </c>
      <c r="C55" s="93" t="s">
        <v>48</v>
      </c>
      <c r="D55" s="95">
        <v>29845</v>
      </c>
      <c r="E55" s="95" t="s">
        <v>526</v>
      </c>
      <c r="F55" s="97" t="s">
        <v>480</v>
      </c>
      <c r="G55" s="93">
        <v>4262.76</v>
      </c>
      <c r="H55" s="93">
        <v>0</v>
      </c>
      <c r="I55" s="97" t="s">
        <v>527</v>
      </c>
      <c r="J55" s="93">
        <v>0</v>
      </c>
      <c r="K55" s="93">
        <v>0</v>
      </c>
      <c r="L55" s="93">
        <v>0</v>
      </c>
      <c r="M55" s="93">
        <v>0</v>
      </c>
      <c r="N55" s="93">
        <v>0</v>
      </c>
      <c r="O55" s="93">
        <v>0</v>
      </c>
      <c r="P55" s="93">
        <v>0</v>
      </c>
      <c r="Q55" s="93">
        <v>0</v>
      </c>
      <c r="R55" s="93">
        <v>0</v>
      </c>
      <c r="S55" s="87">
        <f t="shared" si="0"/>
        <v>4262.76</v>
      </c>
      <c r="T55" s="87">
        <f t="shared" si="1"/>
        <v>0</v>
      </c>
      <c r="U55" s="88" t="str">
        <f>VLOOKUP(B55,'FOLHA RESUMIDA'!C:I,2,0)</f>
        <v>JOSE JOAQUIM DA SILVA FILHO</v>
      </c>
    </row>
    <row r="56" spans="1:21">
      <c r="A56" s="91">
        <v>1</v>
      </c>
      <c r="B56" s="91">
        <v>1553</v>
      </c>
      <c r="C56" s="93" t="s">
        <v>49</v>
      </c>
      <c r="D56" s="95">
        <v>29879</v>
      </c>
      <c r="E56" s="95" t="s">
        <v>526</v>
      </c>
      <c r="F56" s="97" t="s">
        <v>418</v>
      </c>
      <c r="G56" s="93">
        <v>4076.83</v>
      </c>
      <c r="H56" s="93">
        <v>0</v>
      </c>
      <c r="I56" s="97" t="s">
        <v>527</v>
      </c>
      <c r="J56" s="93">
        <v>0</v>
      </c>
      <c r="K56" s="93">
        <v>0</v>
      </c>
      <c r="L56" s="93">
        <v>0</v>
      </c>
      <c r="M56" s="93">
        <v>0</v>
      </c>
      <c r="N56" s="93">
        <v>0</v>
      </c>
      <c r="O56" s="93">
        <v>0</v>
      </c>
      <c r="P56" s="93">
        <v>0</v>
      </c>
      <c r="Q56" s="93">
        <v>0</v>
      </c>
      <c r="R56" s="93">
        <v>0</v>
      </c>
      <c r="S56" s="87">
        <f t="shared" si="0"/>
        <v>4076.83</v>
      </c>
      <c r="T56" s="87">
        <f t="shared" si="1"/>
        <v>0</v>
      </c>
      <c r="U56" s="88" t="str">
        <f>VLOOKUP(B56,'FOLHA RESUMIDA'!C:I,2,0)</f>
        <v>MARIA DO CARMO A DOS SANTOS</v>
      </c>
    </row>
    <row r="57" spans="1:21">
      <c r="A57" s="91">
        <v>1</v>
      </c>
      <c r="B57" s="91">
        <v>1554</v>
      </c>
      <c r="C57" s="93" t="s">
        <v>50</v>
      </c>
      <c r="D57" s="95">
        <v>29886</v>
      </c>
      <c r="E57" s="95" t="s">
        <v>526</v>
      </c>
      <c r="F57" s="97" t="s">
        <v>480</v>
      </c>
      <c r="G57" s="93">
        <v>4798.46</v>
      </c>
      <c r="H57" s="93">
        <v>1499.58</v>
      </c>
      <c r="I57" s="97" t="s">
        <v>527</v>
      </c>
      <c r="J57" s="93">
        <v>0</v>
      </c>
      <c r="K57" s="93">
        <v>0</v>
      </c>
      <c r="L57" s="93">
        <v>0</v>
      </c>
      <c r="M57" s="93">
        <v>0</v>
      </c>
      <c r="N57" s="93">
        <v>0</v>
      </c>
      <c r="O57" s="93">
        <v>0</v>
      </c>
      <c r="P57" s="93">
        <v>0</v>
      </c>
      <c r="Q57" s="93">
        <v>0</v>
      </c>
      <c r="R57" s="93">
        <v>0</v>
      </c>
      <c r="S57" s="87">
        <f t="shared" si="0"/>
        <v>6298.04</v>
      </c>
      <c r="T57" s="87">
        <f t="shared" si="1"/>
        <v>0</v>
      </c>
      <c r="U57" s="88" t="str">
        <f>VLOOKUP(B57,'FOLHA RESUMIDA'!C:I,2,0)</f>
        <v>SONEIDE P DO NASCIMENTO CORREA</v>
      </c>
    </row>
    <row r="58" spans="1:21">
      <c r="A58" s="91">
        <v>1</v>
      </c>
      <c r="B58" s="91">
        <v>1561</v>
      </c>
      <c r="C58" s="93" t="s">
        <v>51</v>
      </c>
      <c r="D58" s="95">
        <v>29983</v>
      </c>
      <c r="E58" s="95" t="s">
        <v>526</v>
      </c>
      <c r="F58" s="97" t="s">
        <v>418</v>
      </c>
      <c r="G58" s="93">
        <v>1961.02</v>
      </c>
      <c r="H58" s="93">
        <v>0</v>
      </c>
      <c r="I58" s="97" t="s">
        <v>527</v>
      </c>
      <c r="J58" s="93">
        <v>0</v>
      </c>
      <c r="K58" s="93">
        <v>0</v>
      </c>
      <c r="L58" s="93">
        <v>0</v>
      </c>
      <c r="M58" s="93">
        <v>0</v>
      </c>
      <c r="N58" s="93">
        <v>0</v>
      </c>
      <c r="O58" s="93">
        <v>0</v>
      </c>
      <c r="P58" s="93">
        <v>0</v>
      </c>
      <c r="Q58" s="93">
        <v>0</v>
      </c>
      <c r="R58" s="93">
        <v>0</v>
      </c>
      <c r="S58" s="87">
        <f t="shared" si="0"/>
        <v>1961.02</v>
      </c>
      <c r="T58" s="87">
        <f t="shared" si="1"/>
        <v>0</v>
      </c>
      <c r="U58" s="88" t="str">
        <f>VLOOKUP(B58,'FOLHA RESUMIDA'!C:I,2,0)</f>
        <v>ANDRE LUIZ MACIEL FERREIRA</v>
      </c>
    </row>
    <row r="59" spans="1:21">
      <c r="A59" s="91">
        <v>1</v>
      </c>
      <c r="B59" s="91">
        <v>1588</v>
      </c>
      <c r="C59" s="93" t="s">
        <v>52</v>
      </c>
      <c r="D59" s="95">
        <v>30034</v>
      </c>
      <c r="E59" s="95" t="s">
        <v>526</v>
      </c>
      <c r="F59" s="97" t="s">
        <v>418</v>
      </c>
      <c r="G59" s="93">
        <v>2059.06</v>
      </c>
      <c r="H59" s="93">
        <v>0</v>
      </c>
      <c r="I59" s="97" t="s">
        <v>527</v>
      </c>
      <c r="J59" s="93">
        <v>0</v>
      </c>
      <c r="K59" s="93">
        <v>0</v>
      </c>
      <c r="L59" s="93">
        <v>0</v>
      </c>
      <c r="M59" s="93">
        <v>0</v>
      </c>
      <c r="N59" s="93">
        <v>0</v>
      </c>
      <c r="O59" s="93">
        <v>0</v>
      </c>
      <c r="P59" s="93">
        <v>0</v>
      </c>
      <c r="Q59" s="93">
        <v>0</v>
      </c>
      <c r="R59" s="93">
        <v>0</v>
      </c>
      <c r="S59" s="87">
        <f t="shared" si="0"/>
        <v>2059.06</v>
      </c>
      <c r="T59" s="87">
        <f t="shared" si="1"/>
        <v>0</v>
      </c>
      <c r="U59" s="88" t="str">
        <f>VLOOKUP(B59,'FOLHA RESUMIDA'!C:I,2,0)</f>
        <v>MARIA ANDREA DOS SANTOS</v>
      </c>
    </row>
    <row r="60" spans="1:21">
      <c r="A60" s="91">
        <v>1</v>
      </c>
      <c r="B60" s="91">
        <v>1589</v>
      </c>
      <c r="C60" s="93" t="s">
        <v>53</v>
      </c>
      <c r="D60" s="95">
        <v>30034</v>
      </c>
      <c r="E60" s="95" t="s">
        <v>526</v>
      </c>
      <c r="F60" s="97" t="s">
        <v>418</v>
      </c>
      <c r="G60" s="93">
        <v>1961.02</v>
      </c>
      <c r="H60" s="93">
        <v>0</v>
      </c>
      <c r="I60" s="97" t="s">
        <v>527</v>
      </c>
      <c r="J60" s="93">
        <v>0</v>
      </c>
      <c r="K60" s="93">
        <v>0</v>
      </c>
      <c r="L60" s="93">
        <v>0</v>
      </c>
      <c r="M60" s="93">
        <v>0</v>
      </c>
      <c r="N60" s="93">
        <v>0</v>
      </c>
      <c r="O60" s="93">
        <v>0</v>
      </c>
      <c r="P60" s="93">
        <v>0</v>
      </c>
      <c r="Q60" s="93">
        <v>0</v>
      </c>
      <c r="R60" s="93">
        <v>0</v>
      </c>
      <c r="S60" s="87">
        <f t="shared" si="0"/>
        <v>1961.02</v>
      </c>
      <c r="T60" s="87">
        <f t="shared" si="1"/>
        <v>0</v>
      </c>
      <c r="U60" s="88" t="str">
        <f>VLOOKUP(B60,'FOLHA RESUMIDA'!C:I,2,0)</f>
        <v>SEVERINA DE SANTANA NEVES</v>
      </c>
    </row>
    <row r="61" spans="1:21">
      <c r="A61" s="91">
        <v>1</v>
      </c>
      <c r="B61" s="91">
        <v>1596</v>
      </c>
      <c r="C61" s="93" t="s">
        <v>54</v>
      </c>
      <c r="D61" s="95">
        <v>30041</v>
      </c>
      <c r="E61" s="95" t="s">
        <v>526</v>
      </c>
      <c r="F61" s="97" t="s">
        <v>419</v>
      </c>
      <c r="G61" s="93">
        <v>2759.34</v>
      </c>
      <c r="H61" s="93">
        <v>0</v>
      </c>
      <c r="I61" s="97" t="s">
        <v>527</v>
      </c>
      <c r="J61" s="93">
        <v>0</v>
      </c>
      <c r="K61" s="93">
        <v>0</v>
      </c>
      <c r="L61" s="93">
        <v>0</v>
      </c>
      <c r="M61" s="93">
        <v>0</v>
      </c>
      <c r="N61" s="93">
        <v>0</v>
      </c>
      <c r="O61" s="93">
        <v>0</v>
      </c>
      <c r="P61" s="93">
        <v>0</v>
      </c>
      <c r="Q61" s="93">
        <v>0</v>
      </c>
      <c r="R61" s="93">
        <v>0</v>
      </c>
      <c r="S61" s="87">
        <f t="shared" si="0"/>
        <v>2759.34</v>
      </c>
      <c r="T61" s="87">
        <f t="shared" si="1"/>
        <v>0</v>
      </c>
      <c r="U61" s="88" t="str">
        <f>VLOOKUP(B61,'FOLHA RESUMIDA'!C:I,2,0)</f>
        <v>IVANE FRANCISCO DE AZEVEDO</v>
      </c>
    </row>
    <row r="62" spans="1:21">
      <c r="A62" s="91">
        <v>1</v>
      </c>
      <c r="B62" s="91">
        <v>1597</v>
      </c>
      <c r="C62" s="93" t="s">
        <v>55</v>
      </c>
      <c r="D62" s="95">
        <v>30053</v>
      </c>
      <c r="E62" s="95" t="s">
        <v>526</v>
      </c>
      <c r="F62" s="97" t="s">
        <v>480</v>
      </c>
      <c r="G62" s="93">
        <v>4059.77</v>
      </c>
      <c r="H62" s="93">
        <v>0</v>
      </c>
      <c r="I62" s="97" t="s">
        <v>527</v>
      </c>
      <c r="J62" s="93">
        <v>0</v>
      </c>
      <c r="K62" s="93">
        <v>0</v>
      </c>
      <c r="L62" s="93">
        <v>0</v>
      </c>
      <c r="M62" s="93">
        <v>0</v>
      </c>
      <c r="N62" s="93">
        <v>0</v>
      </c>
      <c r="O62" s="93">
        <v>0</v>
      </c>
      <c r="P62" s="93">
        <v>0</v>
      </c>
      <c r="Q62" s="93">
        <v>0</v>
      </c>
      <c r="R62" s="93">
        <v>0</v>
      </c>
      <c r="S62" s="87">
        <f t="shared" si="0"/>
        <v>4059.77</v>
      </c>
      <c r="T62" s="87">
        <f t="shared" si="1"/>
        <v>0</v>
      </c>
      <c r="U62" s="88" t="str">
        <f>VLOOKUP(B62,'FOLHA RESUMIDA'!C:I,2,0)</f>
        <v>DILMA NEUZA DAS MERCES</v>
      </c>
    </row>
    <row r="63" spans="1:21">
      <c r="A63" s="91">
        <v>1</v>
      </c>
      <c r="B63" s="91">
        <v>1631</v>
      </c>
      <c r="C63" s="93" t="s">
        <v>56</v>
      </c>
      <c r="D63" s="95">
        <v>30176</v>
      </c>
      <c r="E63" s="95" t="s">
        <v>526</v>
      </c>
      <c r="F63" s="97" t="s">
        <v>416</v>
      </c>
      <c r="G63" s="93">
        <v>2502.81</v>
      </c>
      <c r="H63" s="93">
        <v>0</v>
      </c>
      <c r="I63" s="97" t="s">
        <v>527</v>
      </c>
      <c r="J63" s="93">
        <v>0</v>
      </c>
      <c r="K63" s="93">
        <v>0</v>
      </c>
      <c r="L63" s="93">
        <v>0</v>
      </c>
      <c r="M63" s="93">
        <v>0</v>
      </c>
      <c r="N63" s="93">
        <v>0</v>
      </c>
      <c r="O63" s="93">
        <v>0</v>
      </c>
      <c r="P63" s="93">
        <v>0</v>
      </c>
      <c r="Q63" s="93">
        <v>0</v>
      </c>
      <c r="R63" s="93">
        <v>0</v>
      </c>
      <c r="S63" s="87">
        <f t="shared" si="0"/>
        <v>2502.81</v>
      </c>
      <c r="T63" s="87">
        <f t="shared" si="1"/>
        <v>0</v>
      </c>
      <c r="U63" s="88" t="str">
        <f>VLOOKUP(B63,'FOLHA RESUMIDA'!C:I,2,0)</f>
        <v>GERSON MARTINS DA SILVA</v>
      </c>
    </row>
    <row r="64" spans="1:21">
      <c r="A64" s="91">
        <v>1</v>
      </c>
      <c r="B64" s="91">
        <v>1650</v>
      </c>
      <c r="C64" s="93" t="s">
        <v>57</v>
      </c>
      <c r="D64" s="95">
        <v>30411</v>
      </c>
      <c r="E64" s="95" t="s">
        <v>526</v>
      </c>
      <c r="F64" s="97" t="s">
        <v>418</v>
      </c>
      <c r="G64" s="93">
        <v>2270.11</v>
      </c>
      <c r="H64" s="93">
        <v>0</v>
      </c>
      <c r="I64" s="97" t="s">
        <v>527</v>
      </c>
      <c r="J64" s="93">
        <v>0</v>
      </c>
      <c r="K64" s="93">
        <v>0</v>
      </c>
      <c r="L64" s="93">
        <v>0</v>
      </c>
      <c r="M64" s="93">
        <v>0</v>
      </c>
      <c r="N64" s="93">
        <v>0</v>
      </c>
      <c r="O64" s="93">
        <v>0</v>
      </c>
      <c r="P64" s="93">
        <v>0</v>
      </c>
      <c r="Q64" s="93">
        <v>0</v>
      </c>
      <c r="R64" s="93">
        <v>0</v>
      </c>
      <c r="S64" s="87">
        <f t="shared" si="0"/>
        <v>2270.11</v>
      </c>
      <c r="T64" s="87">
        <f t="shared" si="1"/>
        <v>0</v>
      </c>
      <c r="U64" s="88" t="str">
        <f>VLOOKUP(B64,'FOLHA RESUMIDA'!C:I,2,0)</f>
        <v>JANETE MARIA DA SILVA</v>
      </c>
    </row>
    <row r="65" spans="1:21">
      <c r="A65" s="91">
        <v>1</v>
      </c>
      <c r="B65" s="91">
        <v>1652</v>
      </c>
      <c r="C65" s="93" t="s">
        <v>58</v>
      </c>
      <c r="D65" s="95">
        <v>30410</v>
      </c>
      <c r="E65" s="95" t="s">
        <v>526</v>
      </c>
      <c r="F65" s="97" t="s">
        <v>418</v>
      </c>
      <c r="G65" s="93">
        <v>2270.11</v>
      </c>
      <c r="H65" s="93">
        <v>0</v>
      </c>
      <c r="I65" s="97" t="s">
        <v>527</v>
      </c>
      <c r="J65" s="93">
        <v>0</v>
      </c>
      <c r="K65" s="93">
        <v>0</v>
      </c>
      <c r="L65" s="93">
        <v>0</v>
      </c>
      <c r="M65" s="93">
        <v>0</v>
      </c>
      <c r="N65" s="93">
        <v>0</v>
      </c>
      <c r="O65" s="93">
        <v>0</v>
      </c>
      <c r="P65" s="93">
        <v>0</v>
      </c>
      <c r="Q65" s="93">
        <v>0</v>
      </c>
      <c r="R65" s="93">
        <v>0</v>
      </c>
      <c r="S65" s="87">
        <f t="shared" si="0"/>
        <v>2270.11</v>
      </c>
      <c r="T65" s="87">
        <f t="shared" si="1"/>
        <v>0</v>
      </c>
      <c r="U65" s="88" t="str">
        <f>VLOOKUP(B65,'FOLHA RESUMIDA'!C:I,2,0)</f>
        <v>ROMILDO NUNES DIAS</v>
      </c>
    </row>
    <row r="66" spans="1:21">
      <c r="A66" s="91">
        <v>1</v>
      </c>
      <c r="B66" s="91">
        <v>1665</v>
      </c>
      <c r="C66" s="93" t="s">
        <v>59</v>
      </c>
      <c r="D66" s="95">
        <v>31019</v>
      </c>
      <c r="E66" s="95" t="s">
        <v>526</v>
      </c>
      <c r="F66" s="97" t="s">
        <v>419</v>
      </c>
      <c r="G66" s="93">
        <v>2502.81</v>
      </c>
      <c r="H66" s="93">
        <v>0</v>
      </c>
      <c r="I66" s="97" t="s">
        <v>527</v>
      </c>
      <c r="J66" s="93">
        <v>0</v>
      </c>
      <c r="K66" s="93">
        <v>0</v>
      </c>
      <c r="L66" s="93">
        <v>0</v>
      </c>
      <c r="M66" s="93">
        <v>0</v>
      </c>
      <c r="N66" s="93">
        <v>0</v>
      </c>
      <c r="O66" s="93">
        <v>0</v>
      </c>
      <c r="P66" s="93">
        <v>0</v>
      </c>
      <c r="Q66" s="93">
        <v>0</v>
      </c>
      <c r="R66" s="93">
        <v>0</v>
      </c>
      <c r="S66" s="87">
        <f t="shared" ref="S66:S129" si="2">SUM(G66:H66)+O66+Q66</f>
        <v>2502.81</v>
      </c>
      <c r="T66" s="87">
        <f t="shared" ref="T66:T129" si="3">SUM(J66:N66)+P66+R66</f>
        <v>0</v>
      </c>
      <c r="U66" s="88" t="str">
        <f>VLOOKUP(B66,'FOLHA RESUMIDA'!C:I,2,0)</f>
        <v>LUZIA BERNARDO DE SOUSA</v>
      </c>
    </row>
    <row r="67" spans="1:21">
      <c r="A67" s="91">
        <v>1</v>
      </c>
      <c r="B67" s="91">
        <v>1674</v>
      </c>
      <c r="C67" s="93" t="s">
        <v>60</v>
      </c>
      <c r="D67" s="95">
        <v>31231</v>
      </c>
      <c r="E67" s="95" t="s">
        <v>526</v>
      </c>
      <c r="F67" s="97" t="s">
        <v>418</v>
      </c>
      <c r="G67" s="93">
        <v>2059.06</v>
      </c>
      <c r="H67" s="93">
        <v>0</v>
      </c>
      <c r="I67" s="97" t="s">
        <v>527</v>
      </c>
      <c r="J67" s="93">
        <v>0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87">
        <f t="shared" si="2"/>
        <v>2059.06</v>
      </c>
      <c r="T67" s="87">
        <f t="shared" si="3"/>
        <v>0</v>
      </c>
      <c r="U67" s="88" t="str">
        <f>VLOOKUP(B67,'FOLHA RESUMIDA'!C:I,2,0)</f>
        <v>MARIA HELENA FERREIRA DA SILVA</v>
      </c>
    </row>
    <row r="68" spans="1:21">
      <c r="A68" s="91">
        <v>16</v>
      </c>
      <c r="B68" s="91">
        <v>1682</v>
      </c>
      <c r="C68" s="93" t="s">
        <v>349</v>
      </c>
      <c r="D68" s="95">
        <v>31232</v>
      </c>
      <c r="E68" s="95" t="s">
        <v>526</v>
      </c>
      <c r="F68" s="97" t="s">
        <v>589</v>
      </c>
      <c r="G68" s="93">
        <v>3354.02</v>
      </c>
      <c r="H68" s="93">
        <v>0</v>
      </c>
      <c r="I68" s="97" t="s">
        <v>527</v>
      </c>
      <c r="J68" s="93">
        <v>0</v>
      </c>
      <c r="K68" s="93">
        <v>0</v>
      </c>
      <c r="L68" s="93">
        <v>0</v>
      </c>
      <c r="M68" s="93">
        <v>0</v>
      </c>
      <c r="N68" s="93">
        <v>0</v>
      </c>
      <c r="O68" s="93">
        <v>0</v>
      </c>
      <c r="P68" s="93">
        <v>0</v>
      </c>
      <c r="Q68" s="93">
        <v>0</v>
      </c>
      <c r="R68" s="93">
        <v>0</v>
      </c>
      <c r="S68" s="87">
        <f t="shared" si="2"/>
        <v>3354.02</v>
      </c>
      <c r="T68" s="87">
        <f t="shared" si="3"/>
        <v>0</v>
      </c>
      <c r="U68" s="88" t="str">
        <f>VLOOKUP(B68,'FOLHA RESUMIDA'!C:I,2,0)</f>
        <v>MOISES MARTINS DE MELO NETO</v>
      </c>
    </row>
    <row r="69" spans="1:21">
      <c r="A69" s="91">
        <v>10</v>
      </c>
      <c r="B69" s="91">
        <v>1683</v>
      </c>
      <c r="C69" s="93" t="s">
        <v>384</v>
      </c>
      <c r="D69" s="95">
        <v>31232</v>
      </c>
      <c r="E69" s="95" t="s">
        <v>526</v>
      </c>
      <c r="F69" s="97" t="s">
        <v>589</v>
      </c>
      <c r="G69" s="93">
        <v>3354.02</v>
      </c>
      <c r="H69" s="93">
        <v>0</v>
      </c>
      <c r="I69" s="97" t="s">
        <v>527</v>
      </c>
      <c r="J69" s="93">
        <v>0</v>
      </c>
      <c r="K69" s="93">
        <v>0</v>
      </c>
      <c r="L69" s="93">
        <v>0</v>
      </c>
      <c r="M69" s="93">
        <v>0</v>
      </c>
      <c r="N69" s="93">
        <v>0</v>
      </c>
      <c r="O69" s="93">
        <v>0</v>
      </c>
      <c r="P69" s="93">
        <v>0</v>
      </c>
      <c r="Q69" s="93">
        <v>0</v>
      </c>
      <c r="R69" s="93">
        <v>0</v>
      </c>
      <c r="S69" s="87">
        <f t="shared" si="2"/>
        <v>3354.02</v>
      </c>
      <c r="T69" s="87">
        <f t="shared" si="3"/>
        <v>0</v>
      </c>
      <c r="U69" s="88" t="str">
        <f>VLOOKUP(B69,'FOLHA RESUMIDA'!C:I,2,0)</f>
        <v>ADEMIR LOPES DA SILVA</v>
      </c>
    </row>
    <row r="70" spans="1:21">
      <c r="A70" s="91">
        <v>51</v>
      </c>
      <c r="B70" s="91">
        <v>1726</v>
      </c>
      <c r="C70" s="93" t="s">
        <v>385</v>
      </c>
      <c r="D70" s="95">
        <v>32084</v>
      </c>
      <c r="E70" s="95" t="s">
        <v>526</v>
      </c>
      <c r="F70" s="97" t="s">
        <v>589</v>
      </c>
      <c r="G70" s="93">
        <v>3354.02</v>
      </c>
      <c r="H70" s="93">
        <v>0</v>
      </c>
      <c r="I70" s="97" t="s">
        <v>527</v>
      </c>
      <c r="J70" s="93">
        <v>0</v>
      </c>
      <c r="K70" s="93">
        <v>0</v>
      </c>
      <c r="L70" s="93">
        <v>0</v>
      </c>
      <c r="M70" s="93">
        <v>0</v>
      </c>
      <c r="N70" s="93">
        <v>0</v>
      </c>
      <c r="O70" s="93">
        <v>0</v>
      </c>
      <c r="P70" s="93">
        <v>0</v>
      </c>
      <c r="Q70" s="93">
        <v>0</v>
      </c>
      <c r="R70" s="93">
        <v>0</v>
      </c>
      <c r="S70" s="87">
        <f t="shared" si="2"/>
        <v>3354.02</v>
      </c>
      <c r="T70" s="87">
        <f t="shared" si="3"/>
        <v>0</v>
      </c>
      <c r="U70" s="88" t="str">
        <f>VLOOKUP(B70,'FOLHA RESUMIDA'!C:I,2,0)</f>
        <v>JOSE CARLOS VIEIRA</v>
      </c>
    </row>
    <row r="71" spans="1:21">
      <c r="A71" s="91">
        <v>1</v>
      </c>
      <c r="B71" s="91">
        <v>1741</v>
      </c>
      <c r="C71" s="93" t="s">
        <v>61</v>
      </c>
      <c r="D71" s="95">
        <v>32106</v>
      </c>
      <c r="E71" s="95" t="s">
        <v>526</v>
      </c>
      <c r="F71" s="97" t="s">
        <v>418</v>
      </c>
      <c r="G71" s="93">
        <v>3521.69</v>
      </c>
      <c r="H71" s="93">
        <v>0</v>
      </c>
      <c r="I71" s="97" t="s">
        <v>527</v>
      </c>
      <c r="J71" s="93">
        <v>0</v>
      </c>
      <c r="K71" s="93">
        <v>0</v>
      </c>
      <c r="L71" s="93">
        <v>0</v>
      </c>
      <c r="M71" s="93">
        <v>0</v>
      </c>
      <c r="N71" s="93">
        <v>0</v>
      </c>
      <c r="O71" s="93">
        <v>0</v>
      </c>
      <c r="P71" s="93">
        <v>0</v>
      </c>
      <c r="Q71" s="93">
        <v>0</v>
      </c>
      <c r="R71" s="93">
        <v>0</v>
      </c>
      <c r="S71" s="87">
        <f t="shared" si="2"/>
        <v>3521.69</v>
      </c>
      <c r="T71" s="87">
        <f t="shared" si="3"/>
        <v>0</v>
      </c>
      <c r="U71" s="88" t="str">
        <f>VLOOKUP(B71,'FOLHA RESUMIDA'!C:I,2,0)</f>
        <v>MARCONDES C  DE OLIVEIRA</v>
      </c>
    </row>
    <row r="72" spans="1:21">
      <c r="A72" s="91">
        <v>1</v>
      </c>
      <c r="B72" s="91">
        <v>1749</v>
      </c>
      <c r="C72" s="93" t="s">
        <v>62</v>
      </c>
      <c r="D72" s="95">
        <v>32111</v>
      </c>
      <c r="E72" s="95" t="s">
        <v>526</v>
      </c>
      <c r="F72" s="97" t="s">
        <v>480</v>
      </c>
      <c r="G72" s="93">
        <v>2492.3200000000002</v>
      </c>
      <c r="H72" s="93">
        <v>0</v>
      </c>
      <c r="I72" s="97" t="s">
        <v>527</v>
      </c>
      <c r="J72" s="93">
        <v>0</v>
      </c>
      <c r="K72" s="93">
        <v>0</v>
      </c>
      <c r="L72" s="93">
        <v>0</v>
      </c>
      <c r="M72" s="93">
        <v>0</v>
      </c>
      <c r="N72" s="93">
        <v>0</v>
      </c>
      <c r="O72" s="93">
        <v>0</v>
      </c>
      <c r="P72" s="93">
        <v>0</v>
      </c>
      <c r="Q72" s="93">
        <v>0</v>
      </c>
      <c r="R72" s="93">
        <v>0</v>
      </c>
      <c r="S72" s="87">
        <f t="shared" si="2"/>
        <v>2492.3200000000002</v>
      </c>
      <c r="T72" s="87">
        <f t="shared" si="3"/>
        <v>0</v>
      </c>
      <c r="U72" s="88" t="str">
        <f>VLOOKUP(B72,'FOLHA RESUMIDA'!C:I,2,0)</f>
        <v>MANOEL MARTINS LEITE NETO</v>
      </c>
    </row>
    <row r="73" spans="1:21">
      <c r="A73" s="91">
        <v>1</v>
      </c>
      <c r="B73" s="91">
        <v>1774</v>
      </c>
      <c r="C73" s="93" t="s">
        <v>63</v>
      </c>
      <c r="D73" s="95">
        <v>32162</v>
      </c>
      <c r="E73" s="95" t="s">
        <v>526</v>
      </c>
      <c r="F73" s="97" t="s">
        <v>418</v>
      </c>
      <c r="G73" s="93">
        <v>2627.96</v>
      </c>
      <c r="H73" s="93">
        <v>0</v>
      </c>
      <c r="I73" s="97" t="s">
        <v>527</v>
      </c>
      <c r="J73" s="93">
        <v>0</v>
      </c>
      <c r="K73" s="93">
        <v>0</v>
      </c>
      <c r="L73" s="93">
        <v>0</v>
      </c>
      <c r="M73" s="93">
        <v>0</v>
      </c>
      <c r="N73" s="93">
        <v>0</v>
      </c>
      <c r="O73" s="93">
        <v>0</v>
      </c>
      <c r="P73" s="93">
        <v>0</v>
      </c>
      <c r="Q73" s="93">
        <v>0</v>
      </c>
      <c r="R73" s="93">
        <v>0</v>
      </c>
      <c r="S73" s="87">
        <f t="shared" si="2"/>
        <v>2627.96</v>
      </c>
      <c r="T73" s="87">
        <f t="shared" si="3"/>
        <v>0</v>
      </c>
      <c r="U73" s="88" t="str">
        <f>VLOOKUP(B73,'FOLHA RESUMIDA'!C:I,2,0)</f>
        <v>FRANCISCO DE ASSIS BEZERRA</v>
      </c>
    </row>
    <row r="74" spans="1:21">
      <c r="A74" s="91">
        <v>1</v>
      </c>
      <c r="B74" s="91">
        <v>1794</v>
      </c>
      <c r="C74" s="93" t="s">
        <v>64</v>
      </c>
      <c r="D74" s="95">
        <v>32216</v>
      </c>
      <c r="E74" s="95" t="s">
        <v>526</v>
      </c>
      <c r="F74" s="97" t="s">
        <v>486</v>
      </c>
      <c r="G74" s="93">
        <v>4699.7</v>
      </c>
      <c r="H74" s="93">
        <v>0</v>
      </c>
      <c r="I74" s="97" t="s">
        <v>527</v>
      </c>
      <c r="J74" s="93">
        <v>0</v>
      </c>
      <c r="K74" s="93">
        <v>0</v>
      </c>
      <c r="L74" s="93">
        <v>0</v>
      </c>
      <c r="M74" s="93">
        <v>0</v>
      </c>
      <c r="N74" s="93">
        <v>0</v>
      </c>
      <c r="O74" s="93">
        <v>0</v>
      </c>
      <c r="P74" s="93">
        <v>0</v>
      </c>
      <c r="Q74" s="93">
        <v>0</v>
      </c>
      <c r="R74" s="93">
        <v>0</v>
      </c>
      <c r="S74" s="87">
        <f t="shared" si="2"/>
        <v>4699.7</v>
      </c>
      <c r="T74" s="87">
        <f t="shared" si="3"/>
        <v>0</v>
      </c>
      <c r="U74" s="88" t="str">
        <f>VLOOKUP(B74,'FOLHA RESUMIDA'!C:I,2,0)</f>
        <v>LUCIENE MARIA DE ANDRADE</v>
      </c>
    </row>
    <row r="75" spans="1:21">
      <c r="A75" s="91">
        <v>1</v>
      </c>
      <c r="B75" s="91">
        <v>1796</v>
      </c>
      <c r="C75" s="93" t="s">
        <v>65</v>
      </c>
      <c r="D75" s="95">
        <v>32216</v>
      </c>
      <c r="E75" s="95" t="s">
        <v>526</v>
      </c>
      <c r="F75" s="97" t="s">
        <v>418</v>
      </c>
      <c r="G75" s="93">
        <v>2059.06</v>
      </c>
      <c r="H75" s="93">
        <v>0</v>
      </c>
      <c r="I75" s="97" t="s">
        <v>527</v>
      </c>
      <c r="J75" s="93">
        <v>0</v>
      </c>
      <c r="K75" s="93">
        <v>0</v>
      </c>
      <c r="L75" s="93">
        <v>0</v>
      </c>
      <c r="M75" s="93">
        <v>0</v>
      </c>
      <c r="N75" s="93">
        <v>0</v>
      </c>
      <c r="O75" s="93">
        <v>0</v>
      </c>
      <c r="P75" s="93">
        <v>0</v>
      </c>
      <c r="Q75" s="93">
        <v>0</v>
      </c>
      <c r="R75" s="93">
        <v>0</v>
      </c>
      <c r="S75" s="87">
        <f t="shared" si="2"/>
        <v>2059.06</v>
      </c>
      <c r="T75" s="87">
        <f t="shared" si="3"/>
        <v>0</v>
      </c>
      <c r="U75" s="88" t="str">
        <f>VLOOKUP(B75,'FOLHA RESUMIDA'!C:I,2,0)</f>
        <v>NEUZA ANUNCIACAO COELHO</v>
      </c>
    </row>
    <row r="76" spans="1:21">
      <c r="A76" s="91">
        <v>1</v>
      </c>
      <c r="B76" s="91">
        <v>1809</v>
      </c>
      <c r="C76" s="93" t="s">
        <v>66</v>
      </c>
      <c r="D76" s="95">
        <v>32371</v>
      </c>
      <c r="E76" s="95" t="s">
        <v>526</v>
      </c>
      <c r="F76" s="97" t="s">
        <v>485</v>
      </c>
      <c r="G76" s="93">
        <v>3506.96</v>
      </c>
      <c r="H76" s="93">
        <v>0</v>
      </c>
      <c r="I76" s="97" t="s">
        <v>527</v>
      </c>
      <c r="J76" s="93">
        <v>0</v>
      </c>
      <c r="K76" s="93">
        <v>0</v>
      </c>
      <c r="L76" s="93">
        <v>0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87">
        <f t="shared" si="2"/>
        <v>3506.96</v>
      </c>
      <c r="T76" s="87">
        <f t="shared" si="3"/>
        <v>0</v>
      </c>
      <c r="U76" s="88" t="str">
        <f>VLOOKUP(B76,'FOLHA RESUMIDA'!C:I,2,0)</f>
        <v>JOSE IRANILDO DE ANDRADE SILVA</v>
      </c>
    </row>
    <row r="77" spans="1:21">
      <c r="A77" s="91">
        <v>1</v>
      </c>
      <c r="B77" s="91">
        <v>1821</v>
      </c>
      <c r="C77" s="93" t="s">
        <v>67</v>
      </c>
      <c r="D77" s="95">
        <v>32414</v>
      </c>
      <c r="E77" s="95" t="s">
        <v>526</v>
      </c>
      <c r="F77" s="97" t="s">
        <v>417</v>
      </c>
      <c r="G77" s="93">
        <v>2502.81</v>
      </c>
      <c r="H77" s="93">
        <v>1952.93</v>
      </c>
      <c r="I77" s="97" t="s">
        <v>527</v>
      </c>
      <c r="J77" s="93">
        <v>0</v>
      </c>
      <c r="K77" s="93">
        <v>0</v>
      </c>
      <c r="L77" s="93">
        <v>0</v>
      </c>
      <c r="M77" s="93">
        <v>0</v>
      </c>
      <c r="N77" s="93">
        <v>0</v>
      </c>
      <c r="O77" s="93">
        <v>0</v>
      </c>
      <c r="P77" s="93">
        <v>0</v>
      </c>
      <c r="Q77" s="93">
        <v>0</v>
      </c>
      <c r="R77" s="93">
        <v>0</v>
      </c>
      <c r="S77" s="87">
        <f t="shared" si="2"/>
        <v>4455.74</v>
      </c>
      <c r="T77" s="87">
        <f t="shared" si="3"/>
        <v>0</v>
      </c>
      <c r="U77" s="88" t="str">
        <f>VLOOKUP(B77,'FOLHA RESUMIDA'!C:I,2,0)</f>
        <v>CARLOS STENIO DE DEUS</v>
      </c>
    </row>
    <row r="78" spans="1:21">
      <c r="A78" s="91">
        <v>1</v>
      </c>
      <c r="B78" s="91">
        <v>1822</v>
      </c>
      <c r="C78" s="93" t="s">
        <v>68</v>
      </c>
      <c r="D78" s="95">
        <v>32420</v>
      </c>
      <c r="E78" s="95" t="s">
        <v>526</v>
      </c>
      <c r="F78" s="97" t="s">
        <v>416</v>
      </c>
      <c r="G78" s="93">
        <v>1867.62</v>
      </c>
      <c r="H78" s="93">
        <v>0</v>
      </c>
      <c r="I78" s="97" t="s">
        <v>527</v>
      </c>
      <c r="J78" s="93">
        <v>0</v>
      </c>
      <c r="K78" s="93">
        <v>0</v>
      </c>
      <c r="L78" s="93">
        <v>0</v>
      </c>
      <c r="M78" s="93">
        <v>0</v>
      </c>
      <c r="N78" s="93">
        <v>0</v>
      </c>
      <c r="O78" s="93">
        <v>0</v>
      </c>
      <c r="P78" s="93">
        <v>0</v>
      </c>
      <c r="Q78" s="93">
        <v>0</v>
      </c>
      <c r="R78" s="93">
        <v>0</v>
      </c>
      <c r="S78" s="87">
        <f t="shared" si="2"/>
        <v>1867.62</v>
      </c>
      <c r="T78" s="87">
        <f t="shared" si="3"/>
        <v>0</v>
      </c>
      <c r="U78" s="88" t="str">
        <f>VLOOKUP(B78,'FOLHA RESUMIDA'!C:I,2,0)</f>
        <v>GILMAR BEZERRA DE OLIVEIRA</v>
      </c>
    </row>
    <row r="79" spans="1:21">
      <c r="A79" s="91">
        <v>1</v>
      </c>
      <c r="B79" s="91">
        <v>1906</v>
      </c>
      <c r="C79" s="93" t="s">
        <v>69</v>
      </c>
      <c r="D79" s="95">
        <v>32909</v>
      </c>
      <c r="E79" s="95" t="s">
        <v>526</v>
      </c>
      <c r="F79" s="97" t="s">
        <v>480</v>
      </c>
      <c r="G79" s="93">
        <v>3866.45</v>
      </c>
      <c r="H79" s="93">
        <v>0</v>
      </c>
      <c r="I79" s="97" t="s">
        <v>527</v>
      </c>
      <c r="J79" s="93">
        <v>0</v>
      </c>
      <c r="K79" s="93">
        <v>0</v>
      </c>
      <c r="L79" s="93">
        <v>0</v>
      </c>
      <c r="M79" s="93">
        <v>0</v>
      </c>
      <c r="N79" s="93">
        <v>0</v>
      </c>
      <c r="O79" s="93">
        <v>0</v>
      </c>
      <c r="P79" s="93">
        <v>0</v>
      </c>
      <c r="Q79" s="93">
        <v>0</v>
      </c>
      <c r="R79" s="93">
        <v>0</v>
      </c>
      <c r="S79" s="87">
        <f t="shared" si="2"/>
        <v>3866.45</v>
      </c>
      <c r="T79" s="87">
        <f t="shared" si="3"/>
        <v>0</v>
      </c>
      <c r="U79" s="88" t="str">
        <f>VLOOKUP(B79,'FOLHA RESUMIDA'!C:I,2,0)</f>
        <v>IZABEL CRISTINA F DE ARRUDA</v>
      </c>
    </row>
    <row r="80" spans="1:21">
      <c r="A80" s="91">
        <v>1</v>
      </c>
      <c r="B80" s="91">
        <v>1908</v>
      </c>
      <c r="C80" s="93" t="s">
        <v>70</v>
      </c>
      <c r="D80" s="95">
        <v>32909</v>
      </c>
      <c r="E80" s="95" t="s">
        <v>526</v>
      </c>
      <c r="F80" s="97" t="s">
        <v>480</v>
      </c>
      <c r="G80" s="93">
        <v>4262.76</v>
      </c>
      <c r="H80" s="93">
        <v>0</v>
      </c>
      <c r="I80" s="97" t="s">
        <v>527</v>
      </c>
      <c r="J80" s="93">
        <v>0</v>
      </c>
      <c r="K80" s="93">
        <v>0</v>
      </c>
      <c r="L80" s="93">
        <v>0</v>
      </c>
      <c r="M80" s="93">
        <v>0</v>
      </c>
      <c r="N80" s="93">
        <v>3900</v>
      </c>
      <c r="O80" s="93">
        <v>0</v>
      </c>
      <c r="P80" s="93">
        <v>0</v>
      </c>
      <c r="Q80" s="93">
        <v>0</v>
      </c>
      <c r="R80" s="93">
        <v>0</v>
      </c>
      <c r="S80" s="87">
        <f t="shared" si="2"/>
        <v>4262.76</v>
      </c>
      <c r="T80" s="87">
        <f t="shared" si="3"/>
        <v>3900</v>
      </c>
      <c r="U80" s="88" t="str">
        <f>VLOOKUP(B80,'FOLHA RESUMIDA'!C:I,2,0)</f>
        <v>LUCIA MARIA ARAUJO LAVOR</v>
      </c>
    </row>
    <row r="81" spans="1:21">
      <c r="A81" s="91">
        <v>1</v>
      </c>
      <c r="B81" s="91">
        <v>1909</v>
      </c>
      <c r="C81" s="93" t="s">
        <v>71</v>
      </c>
      <c r="D81" s="95">
        <v>32909</v>
      </c>
      <c r="E81" s="95" t="s">
        <v>526</v>
      </c>
      <c r="F81" s="97" t="s">
        <v>418</v>
      </c>
      <c r="G81" s="93">
        <v>3354.02</v>
      </c>
      <c r="H81" s="93">
        <v>0</v>
      </c>
      <c r="I81" s="97" t="s">
        <v>527</v>
      </c>
      <c r="J81" s="93">
        <v>0</v>
      </c>
      <c r="K81" s="93">
        <v>0</v>
      </c>
      <c r="L81" s="93">
        <v>0</v>
      </c>
      <c r="M81" s="93">
        <v>0</v>
      </c>
      <c r="N81" s="93">
        <v>0</v>
      </c>
      <c r="O81" s="93">
        <v>0</v>
      </c>
      <c r="P81" s="93">
        <v>0</v>
      </c>
      <c r="Q81" s="93">
        <v>0</v>
      </c>
      <c r="R81" s="93">
        <v>0</v>
      </c>
      <c r="S81" s="87">
        <f t="shared" si="2"/>
        <v>3354.02</v>
      </c>
      <c r="T81" s="87">
        <f t="shared" si="3"/>
        <v>0</v>
      </c>
      <c r="U81" s="88" t="str">
        <f>VLOOKUP(B81,'FOLHA RESUMIDA'!C:I,2,0)</f>
        <v>IVANILDO BATISTA DA SILVA</v>
      </c>
    </row>
    <row r="82" spans="1:21">
      <c r="A82" s="91">
        <v>1</v>
      </c>
      <c r="B82" s="91">
        <v>1916</v>
      </c>
      <c r="C82" s="93" t="s">
        <v>345</v>
      </c>
      <c r="D82" s="95">
        <v>32948</v>
      </c>
      <c r="E82" s="95" t="s">
        <v>526</v>
      </c>
      <c r="F82" s="97" t="s">
        <v>467</v>
      </c>
      <c r="G82" s="93">
        <v>3081.23</v>
      </c>
      <c r="H82" s="93">
        <v>0</v>
      </c>
      <c r="I82" s="97" t="s">
        <v>527</v>
      </c>
      <c r="J82" s="93">
        <v>0</v>
      </c>
      <c r="K82" s="93">
        <v>0</v>
      </c>
      <c r="L82" s="93">
        <v>0</v>
      </c>
      <c r="M82" s="93">
        <v>0</v>
      </c>
      <c r="N82" s="93">
        <v>0</v>
      </c>
      <c r="O82" s="93">
        <v>0</v>
      </c>
      <c r="P82" s="93">
        <v>0</v>
      </c>
      <c r="Q82" s="93">
        <v>0</v>
      </c>
      <c r="R82" s="93">
        <v>0</v>
      </c>
      <c r="S82" s="87">
        <f t="shared" si="2"/>
        <v>3081.23</v>
      </c>
      <c r="T82" s="87">
        <f t="shared" si="3"/>
        <v>0</v>
      </c>
      <c r="U82" s="88" t="str">
        <f>VLOOKUP(B82,'FOLHA RESUMIDA'!C:I,2,0)</f>
        <v>FABIOLA ALBUQUERQUE PINHEIRO</v>
      </c>
    </row>
    <row r="83" spans="1:21">
      <c r="A83" s="91">
        <v>1</v>
      </c>
      <c r="B83" s="91">
        <v>1924</v>
      </c>
      <c r="C83" s="93" t="s">
        <v>72</v>
      </c>
      <c r="D83" s="95">
        <v>33390</v>
      </c>
      <c r="E83" s="95" t="s">
        <v>526</v>
      </c>
      <c r="F83" s="97" t="s">
        <v>480</v>
      </c>
      <c r="G83" s="93">
        <v>4699.7</v>
      </c>
      <c r="H83" s="93">
        <v>3176.01</v>
      </c>
      <c r="I83" s="97" t="s">
        <v>527</v>
      </c>
      <c r="J83" s="93">
        <v>0</v>
      </c>
      <c r="K83" s="93">
        <v>0</v>
      </c>
      <c r="L83" s="93">
        <v>0</v>
      </c>
      <c r="M83" s="93">
        <v>0</v>
      </c>
      <c r="N83" s="93">
        <v>0</v>
      </c>
      <c r="O83" s="93">
        <v>0</v>
      </c>
      <c r="P83" s="93">
        <v>0</v>
      </c>
      <c r="Q83" s="93">
        <v>0</v>
      </c>
      <c r="R83" s="93">
        <v>0</v>
      </c>
      <c r="S83" s="87">
        <f t="shared" si="2"/>
        <v>7875.71</v>
      </c>
      <c r="T83" s="87">
        <f t="shared" si="3"/>
        <v>0</v>
      </c>
      <c r="U83" s="88" t="str">
        <f>VLOOKUP(B83,'FOLHA RESUMIDA'!C:I,2,0)</f>
        <v>CARLOS HENRIQUE LIMA DE MELO</v>
      </c>
    </row>
    <row r="84" spans="1:21">
      <c r="A84" s="91">
        <v>1</v>
      </c>
      <c r="B84" s="91">
        <v>1932</v>
      </c>
      <c r="C84" s="93" t="s">
        <v>73</v>
      </c>
      <c r="D84" s="95">
        <v>33390</v>
      </c>
      <c r="E84" s="95" t="s">
        <v>526</v>
      </c>
      <c r="F84" s="97" t="s">
        <v>480</v>
      </c>
      <c r="G84" s="93">
        <v>3957.61</v>
      </c>
      <c r="H84" s="93">
        <v>3498.8</v>
      </c>
      <c r="I84" s="97" t="s">
        <v>527</v>
      </c>
      <c r="J84" s="93">
        <v>0</v>
      </c>
      <c r="K84" s="93">
        <v>0</v>
      </c>
      <c r="L84" s="93">
        <v>0</v>
      </c>
      <c r="M84" s="93">
        <v>0</v>
      </c>
      <c r="N84" s="93">
        <v>0</v>
      </c>
      <c r="O84" s="93">
        <v>0</v>
      </c>
      <c r="P84" s="93">
        <v>0</v>
      </c>
      <c r="Q84" s="93">
        <v>0</v>
      </c>
      <c r="R84" s="93">
        <v>0</v>
      </c>
      <c r="S84" s="87">
        <f t="shared" si="2"/>
        <v>7456.41</v>
      </c>
      <c r="T84" s="87">
        <f t="shared" si="3"/>
        <v>0</v>
      </c>
      <c r="U84" s="88" t="str">
        <f>VLOOKUP(B84,'FOLHA RESUMIDA'!C:I,2,0)</f>
        <v>ROSILENE MARIA ANACLETO</v>
      </c>
    </row>
    <row r="85" spans="1:21">
      <c r="A85" s="91">
        <v>1</v>
      </c>
      <c r="B85" s="91">
        <v>1937</v>
      </c>
      <c r="C85" s="93" t="s">
        <v>74</v>
      </c>
      <c r="D85" s="95">
        <v>33390</v>
      </c>
      <c r="E85" s="95" t="s">
        <v>526</v>
      </c>
      <c r="F85" s="97" t="s">
        <v>479</v>
      </c>
      <c r="G85" s="93">
        <v>2373.63</v>
      </c>
      <c r="H85" s="93">
        <v>1249.8900000000001</v>
      </c>
      <c r="I85" s="97" t="s">
        <v>527</v>
      </c>
      <c r="J85" s="93">
        <v>0</v>
      </c>
      <c r="K85" s="93">
        <v>0</v>
      </c>
      <c r="L85" s="93">
        <v>0</v>
      </c>
      <c r="M85" s="93">
        <v>0</v>
      </c>
      <c r="N85" s="93">
        <v>0</v>
      </c>
      <c r="O85" s="93">
        <v>0</v>
      </c>
      <c r="P85" s="93">
        <v>0</v>
      </c>
      <c r="Q85" s="93">
        <v>0</v>
      </c>
      <c r="R85" s="93">
        <v>0</v>
      </c>
      <c r="S85" s="87">
        <f t="shared" si="2"/>
        <v>3623.5200000000004</v>
      </c>
      <c r="T85" s="87">
        <f t="shared" si="3"/>
        <v>0</v>
      </c>
      <c r="U85" s="88" t="str">
        <f>VLOOKUP(B85,'FOLHA RESUMIDA'!C:I,2,0)</f>
        <v>RILDA MARIA DA SILVA</v>
      </c>
    </row>
    <row r="86" spans="1:21">
      <c r="A86" s="91">
        <v>1</v>
      </c>
      <c r="B86" s="91">
        <v>1980</v>
      </c>
      <c r="C86" s="93" t="s">
        <v>75</v>
      </c>
      <c r="D86" s="95">
        <v>33390</v>
      </c>
      <c r="E86" s="95" t="s">
        <v>526</v>
      </c>
      <c r="F86" s="97" t="s">
        <v>485</v>
      </c>
      <c r="G86" s="93">
        <v>6298.02</v>
      </c>
      <c r="H86" s="93">
        <v>7418.03</v>
      </c>
      <c r="I86" s="97" t="s">
        <v>527</v>
      </c>
      <c r="J86" s="93">
        <v>0</v>
      </c>
      <c r="K86" s="93">
        <v>0</v>
      </c>
      <c r="L86" s="93">
        <v>0</v>
      </c>
      <c r="M86" s="93">
        <v>0</v>
      </c>
      <c r="N86" s="93">
        <v>0</v>
      </c>
      <c r="O86" s="93">
        <v>0</v>
      </c>
      <c r="P86" s="93">
        <v>0</v>
      </c>
      <c r="Q86" s="93">
        <v>0</v>
      </c>
      <c r="R86" s="93">
        <v>0</v>
      </c>
      <c r="S86" s="87">
        <f t="shared" si="2"/>
        <v>13716.05</v>
      </c>
      <c r="T86" s="87">
        <f t="shared" si="3"/>
        <v>0</v>
      </c>
      <c r="U86" s="88" t="str">
        <f>VLOOKUP(B86,'FOLHA RESUMIDA'!C:I,2,0)</f>
        <v>MANOEL NETO DINIZ</v>
      </c>
    </row>
    <row r="87" spans="1:21">
      <c r="A87" s="91">
        <v>1</v>
      </c>
      <c r="B87" s="91">
        <v>1999</v>
      </c>
      <c r="C87" s="93" t="s">
        <v>76</v>
      </c>
      <c r="D87" s="95">
        <v>33390</v>
      </c>
      <c r="E87" s="95" t="s">
        <v>526</v>
      </c>
      <c r="F87" s="97" t="s">
        <v>422</v>
      </c>
      <c r="G87" s="93">
        <v>2885.17</v>
      </c>
      <c r="H87" s="93">
        <v>0</v>
      </c>
      <c r="I87" s="97" t="s">
        <v>527</v>
      </c>
      <c r="J87" s="93">
        <v>0</v>
      </c>
      <c r="K87" s="93">
        <v>0</v>
      </c>
      <c r="L87" s="93">
        <v>0</v>
      </c>
      <c r="M87" s="93">
        <v>0</v>
      </c>
      <c r="N87" s="93">
        <v>0</v>
      </c>
      <c r="O87" s="93">
        <v>0</v>
      </c>
      <c r="P87" s="93">
        <v>0</v>
      </c>
      <c r="Q87" s="93">
        <v>0</v>
      </c>
      <c r="R87" s="93">
        <v>0</v>
      </c>
      <c r="S87" s="87">
        <f t="shared" si="2"/>
        <v>2885.17</v>
      </c>
      <c r="T87" s="87">
        <f t="shared" si="3"/>
        <v>0</v>
      </c>
      <c r="U87" s="88" t="str">
        <f>VLOOKUP(B87,'FOLHA RESUMIDA'!C:I,2,0)</f>
        <v>ELIAS RIBEIRO DA SILVA FILHO</v>
      </c>
    </row>
    <row r="88" spans="1:21">
      <c r="A88" s="91">
        <v>1</v>
      </c>
      <c r="B88" s="91">
        <v>2019</v>
      </c>
      <c r="C88" s="93" t="s">
        <v>78</v>
      </c>
      <c r="D88" s="95">
        <v>33605</v>
      </c>
      <c r="E88" s="95" t="s">
        <v>526</v>
      </c>
      <c r="F88" s="97" t="s">
        <v>422</v>
      </c>
      <c r="G88" s="93">
        <v>2373.63</v>
      </c>
      <c r="H88" s="93">
        <v>0</v>
      </c>
      <c r="I88" s="97" t="s">
        <v>527</v>
      </c>
      <c r="J88" s="93">
        <v>0</v>
      </c>
      <c r="K88" s="93">
        <v>0</v>
      </c>
      <c r="L88" s="93">
        <v>0</v>
      </c>
      <c r="M88" s="93">
        <v>0</v>
      </c>
      <c r="N88" s="93">
        <v>0</v>
      </c>
      <c r="O88" s="93">
        <v>0</v>
      </c>
      <c r="P88" s="93">
        <v>0</v>
      </c>
      <c r="Q88" s="93">
        <v>0</v>
      </c>
      <c r="R88" s="93">
        <v>0</v>
      </c>
      <c r="S88" s="87">
        <f t="shared" si="2"/>
        <v>2373.63</v>
      </c>
      <c r="T88" s="87">
        <f t="shared" si="3"/>
        <v>0</v>
      </c>
      <c r="U88" s="88" t="str">
        <f>VLOOKUP(B88,'FOLHA RESUMIDA'!C:I,2,0)</f>
        <v>MARCOS DO NASCIMENTO</v>
      </c>
    </row>
    <row r="89" spans="1:21">
      <c r="A89" s="91">
        <v>1</v>
      </c>
      <c r="B89" s="91">
        <v>2038</v>
      </c>
      <c r="C89" s="93" t="s">
        <v>79</v>
      </c>
      <c r="D89" s="95">
        <v>33605</v>
      </c>
      <c r="E89" s="95" t="s">
        <v>526</v>
      </c>
      <c r="F89" s="97" t="s">
        <v>418</v>
      </c>
      <c r="G89" s="93">
        <v>2627.96</v>
      </c>
      <c r="H89" s="93">
        <v>1374.57</v>
      </c>
      <c r="I89" s="97" t="s">
        <v>527</v>
      </c>
      <c r="J89" s="93">
        <v>0</v>
      </c>
      <c r="K89" s="93">
        <v>0</v>
      </c>
      <c r="L89" s="93">
        <v>0</v>
      </c>
      <c r="M89" s="93">
        <v>0</v>
      </c>
      <c r="N89" s="93">
        <v>0</v>
      </c>
      <c r="O89" s="93">
        <v>0</v>
      </c>
      <c r="P89" s="93">
        <v>0</v>
      </c>
      <c r="Q89" s="93">
        <v>0</v>
      </c>
      <c r="R89" s="93">
        <v>0</v>
      </c>
      <c r="S89" s="87">
        <f t="shared" si="2"/>
        <v>4002.5299999999997</v>
      </c>
      <c r="T89" s="87">
        <f t="shared" si="3"/>
        <v>0</v>
      </c>
      <c r="U89" s="88" t="str">
        <f>VLOOKUP(B89,'FOLHA RESUMIDA'!C:I,2,0)</f>
        <v>IRONILDA FERREIRA DA SILVA</v>
      </c>
    </row>
    <row r="90" spans="1:21">
      <c r="A90" s="91">
        <v>1</v>
      </c>
      <c r="B90" s="91">
        <v>2043</v>
      </c>
      <c r="C90" s="93" t="s">
        <v>80</v>
      </c>
      <c r="D90" s="95">
        <v>33605</v>
      </c>
      <c r="E90" s="95" t="s">
        <v>526</v>
      </c>
      <c r="F90" s="97" t="s">
        <v>418</v>
      </c>
      <c r="G90" s="93">
        <v>3697.84</v>
      </c>
      <c r="H90" s="93">
        <v>0</v>
      </c>
      <c r="I90" s="97" t="s">
        <v>527</v>
      </c>
      <c r="J90" s="93">
        <v>0</v>
      </c>
      <c r="K90" s="93">
        <v>0</v>
      </c>
      <c r="L90" s="93">
        <v>0</v>
      </c>
      <c r="M90" s="93">
        <v>0</v>
      </c>
      <c r="N90" s="93">
        <v>0</v>
      </c>
      <c r="O90" s="93">
        <v>0</v>
      </c>
      <c r="P90" s="93">
        <v>0</v>
      </c>
      <c r="Q90" s="93">
        <v>0</v>
      </c>
      <c r="R90" s="93">
        <v>0</v>
      </c>
      <c r="S90" s="87">
        <f t="shared" si="2"/>
        <v>3697.84</v>
      </c>
      <c r="T90" s="87">
        <f t="shared" si="3"/>
        <v>0</v>
      </c>
      <c r="U90" s="88" t="str">
        <f>VLOOKUP(B90,'FOLHA RESUMIDA'!C:I,2,0)</f>
        <v>JOAO LUIZ BRAGA DE PONTES</v>
      </c>
    </row>
    <row r="91" spans="1:21">
      <c r="A91" s="91">
        <v>1</v>
      </c>
      <c r="B91" s="91">
        <v>2052</v>
      </c>
      <c r="C91" s="93" t="s">
        <v>81</v>
      </c>
      <c r="D91" s="95">
        <v>33613</v>
      </c>
      <c r="E91" s="95" t="s">
        <v>526</v>
      </c>
      <c r="F91" s="97" t="s">
        <v>418</v>
      </c>
      <c r="G91" s="93">
        <v>3882.69</v>
      </c>
      <c r="H91" s="93">
        <v>0</v>
      </c>
      <c r="I91" s="97" t="s">
        <v>527</v>
      </c>
      <c r="J91" s="93">
        <v>0</v>
      </c>
      <c r="K91" s="93">
        <v>0</v>
      </c>
      <c r="L91" s="93">
        <v>0</v>
      </c>
      <c r="M91" s="93">
        <v>0</v>
      </c>
      <c r="N91" s="93">
        <v>0</v>
      </c>
      <c r="O91" s="93">
        <v>0</v>
      </c>
      <c r="P91" s="93">
        <v>0</v>
      </c>
      <c r="Q91" s="93">
        <v>0</v>
      </c>
      <c r="R91" s="93">
        <v>0</v>
      </c>
      <c r="S91" s="87">
        <f t="shared" si="2"/>
        <v>3882.69</v>
      </c>
      <c r="T91" s="87">
        <f t="shared" si="3"/>
        <v>0</v>
      </c>
      <c r="U91" s="88" t="str">
        <f>VLOOKUP(B91,'FOLHA RESUMIDA'!C:I,2,0)</f>
        <v>JOSE FERNANDO PEREIRA DA COSTA</v>
      </c>
    </row>
    <row r="92" spans="1:21">
      <c r="A92" s="91">
        <v>1</v>
      </c>
      <c r="B92" s="91">
        <v>2063</v>
      </c>
      <c r="C92" s="93" t="s">
        <v>82</v>
      </c>
      <c r="D92" s="95">
        <v>31959</v>
      </c>
      <c r="E92" s="95" t="s">
        <v>526</v>
      </c>
      <c r="F92" s="97" t="s">
        <v>492</v>
      </c>
      <c r="G92" s="93">
        <v>8910.84</v>
      </c>
      <c r="H92" s="93">
        <v>7319.5</v>
      </c>
      <c r="I92" s="97" t="s">
        <v>527</v>
      </c>
      <c r="J92" s="93">
        <v>0</v>
      </c>
      <c r="K92" s="93">
        <v>0</v>
      </c>
      <c r="L92" s="93">
        <v>0</v>
      </c>
      <c r="M92" s="93">
        <v>0</v>
      </c>
      <c r="N92" s="93">
        <v>0</v>
      </c>
      <c r="O92" s="93">
        <v>0</v>
      </c>
      <c r="P92" s="93">
        <v>0</v>
      </c>
      <c r="Q92" s="93">
        <v>0</v>
      </c>
      <c r="R92" s="93">
        <v>0</v>
      </c>
      <c r="S92" s="87">
        <f t="shared" si="2"/>
        <v>16230.34</v>
      </c>
      <c r="T92" s="87">
        <f t="shared" si="3"/>
        <v>0</v>
      </c>
      <c r="U92" s="88" t="str">
        <f>VLOOKUP(B92,'FOLHA RESUMIDA'!C:I,2,0)</f>
        <v>JOAQUIM PEDRO CARNEIRO C NETO</v>
      </c>
    </row>
    <row r="93" spans="1:21">
      <c r="A93" s="91">
        <v>1</v>
      </c>
      <c r="B93" s="91">
        <v>2065</v>
      </c>
      <c r="C93" s="93" t="s">
        <v>399</v>
      </c>
      <c r="D93" s="95">
        <v>32174</v>
      </c>
      <c r="E93" s="95" t="s">
        <v>526</v>
      </c>
      <c r="F93" s="97" t="s">
        <v>468</v>
      </c>
      <c r="G93" s="93">
        <v>6549.51</v>
      </c>
      <c r="H93" s="93">
        <v>0</v>
      </c>
      <c r="I93" s="97" t="s">
        <v>527</v>
      </c>
      <c r="J93" s="93">
        <v>0</v>
      </c>
      <c r="K93" s="93">
        <v>0</v>
      </c>
      <c r="L93" s="93">
        <v>0</v>
      </c>
      <c r="M93" s="93">
        <v>0</v>
      </c>
      <c r="N93" s="93">
        <v>0</v>
      </c>
      <c r="O93" s="93">
        <v>0</v>
      </c>
      <c r="P93" s="93">
        <v>0</v>
      </c>
      <c r="Q93" s="93">
        <v>0</v>
      </c>
      <c r="R93" s="93">
        <v>0</v>
      </c>
      <c r="S93" s="87">
        <f t="shared" si="2"/>
        <v>6549.51</v>
      </c>
      <c r="T93" s="87">
        <f t="shared" si="3"/>
        <v>0</v>
      </c>
      <c r="U93" s="88" t="str">
        <f>VLOOKUP(B93,'FOLHA RESUMIDA'!C:I,2,0)</f>
        <v>MARIA CLAUDIA DE A  LIMA LEMOS</v>
      </c>
    </row>
    <row r="94" spans="1:21">
      <c r="A94" s="91">
        <v>1</v>
      </c>
      <c r="B94" s="91">
        <v>2069</v>
      </c>
      <c r="C94" s="93" t="s">
        <v>83</v>
      </c>
      <c r="D94" s="95">
        <v>33169</v>
      </c>
      <c r="E94" s="95" t="s">
        <v>526</v>
      </c>
      <c r="F94" s="97" t="s">
        <v>426</v>
      </c>
      <c r="G94" s="93">
        <v>11152.52</v>
      </c>
      <c r="H94" s="93">
        <v>9545.99</v>
      </c>
      <c r="I94" s="97" t="s">
        <v>527</v>
      </c>
      <c r="J94" s="93">
        <v>0</v>
      </c>
      <c r="K94" s="93">
        <v>0</v>
      </c>
      <c r="L94" s="93">
        <v>0</v>
      </c>
      <c r="M94" s="93">
        <v>0</v>
      </c>
      <c r="N94" s="93">
        <v>0</v>
      </c>
      <c r="O94" s="93">
        <v>0</v>
      </c>
      <c r="P94" s="93">
        <v>0</v>
      </c>
      <c r="Q94" s="93">
        <v>0</v>
      </c>
      <c r="R94" s="93">
        <v>0</v>
      </c>
      <c r="S94" s="87">
        <f t="shared" si="2"/>
        <v>20698.510000000002</v>
      </c>
      <c r="T94" s="87">
        <f t="shared" si="3"/>
        <v>0</v>
      </c>
      <c r="U94" s="88" t="str">
        <f>VLOOKUP(B94,'FOLHA RESUMIDA'!C:I,2,0)</f>
        <v>SELMA VERONICA VIEIRA RAMOS</v>
      </c>
    </row>
    <row r="95" spans="1:21">
      <c r="A95" s="91">
        <v>1</v>
      </c>
      <c r="B95" s="91">
        <v>2086</v>
      </c>
      <c r="C95" s="93" t="s">
        <v>580</v>
      </c>
      <c r="D95" s="95">
        <v>35163</v>
      </c>
      <c r="E95" s="95" t="s">
        <v>526</v>
      </c>
      <c r="F95" s="97" t="s">
        <v>416</v>
      </c>
      <c r="G95" s="93">
        <v>1961.02</v>
      </c>
      <c r="H95" s="93">
        <v>0</v>
      </c>
      <c r="I95" s="97" t="s">
        <v>527</v>
      </c>
      <c r="J95" s="93">
        <v>822.38</v>
      </c>
      <c r="K95" s="93">
        <v>0</v>
      </c>
      <c r="L95" s="93">
        <v>0</v>
      </c>
      <c r="M95" s="93">
        <v>0</v>
      </c>
      <c r="N95" s="93">
        <v>0</v>
      </c>
      <c r="O95" s="93">
        <v>0</v>
      </c>
      <c r="P95" s="93">
        <v>0</v>
      </c>
      <c r="Q95" s="93">
        <v>0</v>
      </c>
      <c r="R95" s="93">
        <v>0</v>
      </c>
      <c r="S95" s="87">
        <f t="shared" si="2"/>
        <v>1961.02</v>
      </c>
      <c r="T95" s="87">
        <f t="shared" si="3"/>
        <v>822.38</v>
      </c>
      <c r="U95" s="88" t="str">
        <f>VLOOKUP(B95,'FOLHA RESUMIDA'!C:I,2,0)</f>
        <v>ALBANITA LUCIANA DA SILVA</v>
      </c>
    </row>
    <row r="96" spans="1:21">
      <c r="A96" s="91">
        <v>1</v>
      </c>
      <c r="B96" s="91">
        <v>2093</v>
      </c>
      <c r="C96" s="93" t="s">
        <v>84</v>
      </c>
      <c r="D96" s="95">
        <v>35163</v>
      </c>
      <c r="E96" s="95" t="s">
        <v>526</v>
      </c>
      <c r="F96" s="97" t="s">
        <v>422</v>
      </c>
      <c r="G96" s="93">
        <v>2373.63</v>
      </c>
      <c r="H96" s="93">
        <v>0</v>
      </c>
      <c r="I96" s="97" t="s">
        <v>527</v>
      </c>
      <c r="J96" s="93">
        <v>0</v>
      </c>
      <c r="K96" s="93">
        <v>0</v>
      </c>
      <c r="L96" s="93">
        <v>0</v>
      </c>
      <c r="M96" s="93">
        <v>0</v>
      </c>
      <c r="N96" s="93">
        <v>0</v>
      </c>
      <c r="O96" s="93">
        <v>0</v>
      </c>
      <c r="P96" s="93">
        <v>0</v>
      </c>
      <c r="Q96" s="93">
        <v>0</v>
      </c>
      <c r="R96" s="93">
        <v>0</v>
      </c>
      <c r="S96" s="87">
        <f t="shared" si="2"/>
        <v>2373.63</v>
      </c>
      <c r="T96" s="87">
        <f t="shared" si="3"/>
        <v>0</v>
      </c>
      <c r="U96" s="88" t="str">
        <f>VLOOKUP(B96,'FOLHA RESUMIDA'!C:I,2,0)</f>
        <v>GILBERTO RIBEIRO DA SILVA</v>
      </c>
    </row>
    <row r="97" spans="1:21">
      <c r="A97" s="91">
        <v>51</v>
      </c>
      <c r="B97" s="91">
        <v>2096</v>
      </c>
      <c r="C97" s="93" t="s">
        <v>337</v>
      </c>
      <c r="D97" s="95">
        <v>35170</v>
      </c>
      <c r="E97" s="95" t="s">
        <v>526</v>
      </c>
      <c r="F97" s="97" t="s">
        <v>589</v>
      </c>
      <c r="G97" s="93">
        <v>3354.02</v>
      </c>
      <c r="H97" s="93">
        <v>0</v>
      </c>
      <c r="I97" s="97" t="s">
        <v>527</v>
      </c>
      <c r="J97" s="93">
        <v>0</v>
      </c>
      <c r="K97" s="93">
        <v>0</v>
      </c>
      <c r="L97" s="93">
        <v>0</v>
      </c>
      <c r="M97" s="93">
        <v>0</v>
      </c>
      <c r="N97" s="93">
        <v>0</v>
      </c>
      <c r="O97" s="93">
        <v>0</v>
      </c>
      <c r="P97" s="93">
        <v>0</v>
      </c>
      <c r="Q97" s="93">
        <v>0</v>
      </c>
      <c r="R97" s="93">
        <v>0</v>
      </c>
      <c r="S97" s="87">
        <f t="shared" si="2"/>
        <v>3354.02</v>
      </c>
      <c r="T97" s="87">
        <f t="shared" si="3"/>
        <v>0</v>
      </c>
      <c r="U97" s="88" t="str">
        <f>VLOOKUP(B97,'FOLHA RESUMIDA'!C:I,2,0)</f>
        <v>MARCELO MORAIS DE OLIVEIRA</v>
      </c>
    </row>
    <row r="98" spans="1:21">
      <c r="A98" s="91">
        <v>1</v>
      </c>
      <c r="B98" s="91">
        <v>2101</v>
      </c>
      <c r="C98" s="93" t="s">
        <v>85</v>
      </c>
      <c r="D98" s="95">
        <v>35289</v>
      </c>
      <c r="E98" s="95" t="s">
        <v>526</v>
      </c>
      <c r="F98" s="97" t="s">
        <v>418</v>
      </c>
      <c r="G98" s="93">
        <v>3354.02</v>
      </c>
      <c r="H98" s="93">
        <v>0</v>
      </c>
      <c r="I98" s="97" t="s">
        <v>527</v>
      </c>
      <c r="J98" s="93">
        <v>0</v>
      </c>
      <c r="K98" s="93">
        <v>0</v>
      </c>
      <c r="L98" s="93">
        <v>0</v>
      </c>
      <c r="M98" s="93">
        <v>0</v>
      </c>
      <c r="N98" s="93">
        <v>0</v>
      </c>
      <c r="O98" s="93">
        <v>0</v>
      </c>
      <c r="P98" s="93">
        <v>0</v>
      </c>
      <c r="Q98" s="93">
        <v>0</v>
      </c>
      <c r="R98" s="93">
        <v>0</v>
      </c>
      <c r="S98" s="87">
        <f t="shared" si="2"/>
        <v>3354.02</v>
      </c>
      <c r="T98" s="87">
        <f t="shared" si="3"/>
        <v>0</v>
      </c>
      <c r="U98" s="88" t="str">
        <f>VLOOKUP(B98,'FOLHA RESUMIDA'!C:I,2,0)</f>
        <v>JOSE LUCIANO CANDIDO DA SILVA</v>
      </c>
    </row>
    <row r="99" spans="1:21">
      <c r="A99" s="91">
        <v>16</v>
      </c>
      <c r="B99" s="91">
        <v>2115</v>
      </c>
      <c r="C99" s="93" t="s">
        <v>350</v>
      </c>
      <c r="D99" s="95">
        <v>35521</v>
      </c>
      <c r="E99" s="95" t="s">
        <v>526</v>
      </c>
      <c r="F99" s="97" t="s">
        <v>589</v>
      </c>
      <c r="G99" s="93">
        <v>3354.02</v>
      </c>
      <c r="H99" s="93">
        <v>0</v>
      </c>
      <c r="I99" s="97" t="s">
        <v>527</v>
      </c>
      <c r="J99" s="93">
        <v>0</v>
      </c>
      <c r="K99" s="93">
        <v>0</v>
      </c>
      <c r="L99" s="93">
        <v>0</v>
      </c>
      <c r="M99" s="93">
        <v>0</v>
      </c>
      <c r="N99" s="93">
        <v>0</v>
      </c>
      <c r="O99" s="93">
        <v>0</v>
      </c>
      <c r="P99" s="93">
        <v>0</v>
      </c>
      <c r="Q99" s="93">
        <v>0</v>
      </c>
      <c r="R99" s="93">
        <v>0</v>
      </c>
      <c r="S99" s="87">
        <f t="shared" si="2"/>
        <v>3354.02</v>
      </c>
      <c r="T99" s="87">
        <f t="shared" si="3"/>
        <v>0</v>
      </c>
      <c r="U99" s="88" t="str">
        <f>VLOOKUP(B99,'FOLHA RESUMIDA'!C:I,2,0)</f>
        <v>SEVERINO JOSE RAMOS DE SOUZA</v>
      </c>
    </row>
    <row r="100" spans="1:21">
      <c r="A100" s="91">
        <v>1</v>
      </c>
      <c r="B100" s="91">
        <v>2117</v>
      </c>
      <c r="C100" s="93" t="s">
        <v>86</v>
      </c>
      <c r="D100" s="95">
        <v>35535</v>
      </c>
      <c r="E100" s="95" t="s">
        <v>526</v>
      </c>
      <c r="F100" s="97" t="s">
        <v>416</v>
      </c>
      <c r="G100" s="93">
        <v>2502.81</v>
      </c>
      <c r="H100" s="93">
        <v>0</v>
      </c>
      <c r="I100" s="97" t="s">
        <v>527</v>
      </c>
      <c r="J100" s="93">
        <v>0</v>
      </c>
      <c r="K100" s="93">
        <v>0</v>
      </c>
      <c r="L100" s="93">
        <v>0</v>
      </c>
      <c r="M100" s="93">
        <v>0</v>
      </c>
      <c r="N100" s="93">
        <v>0</v>
      </c>
      <c r="O100" s="93">
        <v>0</v>
      </c>
      <c r="P100" s="93">
        <v>0</v>
      </c>
      <c r="Q100" s="93">
        <v>0</v>
      </c>
      <c r="R100" s="93">
        <v>0</v>
      </c>
      <c r="S100" s="87">
        <f t="shared" si="2"/>
        <v>2502.81</v>
      </c>
      <c r="T100" s="87">
        <f t="shared" si="3"/>
        <v>0</v>
      </c>
      <c r="U100" s="88" t="str">
        <f>VLOOKUP(B100,'FOLHA RESUMIDA'!C:I,2,0)</f>
        <v>WILSON JOSE QUEIROZ DE LIMA</v>
      </c>
    </row>
    <row r="101" spans="1:21">
      <c r="A101" s="91">
        <v>1</v>
      </c>
      <c r="B101" s="91">
        <v>2120</v>
      </c>
      <c r="C101" s="93" t="s">
        <v>87</v>
      </c>
      <c r="D101" s="95">
        <v>35565</v>
      </c>
      <c r="E101" s="95" t="s">
        <v>526</v>
      </c>
      <c r="F101" s="97" t="s">
        <v>416</v>
      </c>
      <c r="G101" s="93">
        <v>1613.3</v>
      </c>
      <c r="H101" s="93">
        <v>1047.28</v>
      </c>
      <c r="I101" s="97" t="s">
        <v>527</v>
      </c>
      <c r="J101" s="93">
        <v>0</v>
      </c>
      <c r="K101" s="93">
        <v>0</v>
      </c>
      <c r="L101" s="93">
        <v>0</v>
      </c>
      <c r="M101" s="93">
        <v>0</v>
      </c>
      <c r="N101" s="93">
        <v>0</v>
      </c>
      <c r="O101" s="93">
        <v>0</v>
      </c>
      <c r="P101" s="93">
        <v>0</v>
      </c>
      <c r="Q101" s="93">
        <v>0</v>
      </c>
      <c r="R101" s="93">
        <v>0</v>
      </c>
      <c r="S101" s="87">
        <f t="shared" si="2"/>
        <v>2660.58</v>
      </c>
      <c r="T101" s="87">
        <f t="shared" si="3"/>
        <v>0</v>
      </c>
      <c r="U101" s="88" t="str">
        <f>VLOOKUP(B101,'FOLHA RESUMIDA'!C:I,2,0)</f>
        <v>ANTONIO SOARES DE MELO</v>
      </c>
    </row>
    <row r="102" spans="1:21">
      <c r="A102" s="91">
        <v>1</v>
      </c>
      <c r="B102" s="91">
        <v>2121</v>
      </c>
      <c r="C102" s="93" t="s">
        <v>88</v>
      </c>
      <c r="D102" s="95">
        <v>35583</v>
      </c>
      <c r="E102" s="95" t="s">
        <v>526</v>
      </c>
      <c r="F102" s="97" t="s">
        <v>422</v>
      </c>
      <c r="G102" s="93">
        <v>2373.63</v>
      </c>
      <c r="H102" s="93">
        <v>0</v>
      </c>
      <c r="I102" s="97" t="s">
        <v>527</v>
      </c>
      <c r="J102" s="93">
        <v>0</v>
      </c>
      <c r="K102" s="93">
        <v>0</v>
      </c>
      <c r="L102" s="93">
        <v>0</v>
      </c>
      <c r="M102" s="93">
        <v>0</v>
      </c>
      <c r="N102" s="93">
        <v>0</v>
      </c>
      <c r="O102" s="93">
        <v>0</v>
      </c>
      <c r="P102" s="93">
        <v>0</v>
      </c>
      <c r="Q102" s="93">
        <v>0</v>
      </c>
      <c r="R102" s="93">
        <v>0</v>
      </c>
      <c r="S102" s="87">
        <f t="shared" si="2"/>
        <v>2373.63</v>
      </c>
      <c r="T102" s="87">
        <f t="shared" si="3"/>
        <v>0</v>
      </c>
      <c r="U102" s="88" t="str">
        <f>VLOOKUP(B102,'FOLHA RESUMIDA'!C:I,2,0)</f>
        <v>SAMUEL MAURICIO</v>
      </c>
    </row>
    <row r="103" spans="1:21">
      <c r="A103" s="91">
        <v>10</v>
      </c>
      <c r="B103" s="91">
        <v>2124</v>
      </c>
      <c r="C103" s="93" t="s">
        <v>341</v>
      </c>
      <c r="D103" s="95">
        <v>35597</v>
      </c>
      <c r="E103" s="95" t="s">
        <v>526</v>
      </c>
      <c r="F103" s="97" t="s">
        <v>589</v>
      </c>
      <c r="G103" s="93">
        <v>3354.02</v>
      </c>
      <c r="H103" s="93">
        <v>0</v>
      </c>
      <c r="I103" s="97" t="s">
        <v>527</v>
      </c>
      <c r="J103" s="93">
        <v>0</v>
      </c>
      <c r="K103" s="93">
        <v>0</v>
      </c>
      <c r="L103" s="93">
        <v>0</v>
      </c>
      <c r="M103" s="93">
        <v>0</v>
      </c>
      <c r="N103" s="93">
        <v>0</v>
      </c>
      <c r="O103" s="93">
        <v>0</v>
      </c>
      <c r="P103" s="93">
        <v>0</v>
      </c>
      <c r="Q103" s="93">
        <v>0</v>
      </c>
      <c r="R103" s="93">
        <v>0</v>
      </c>
      <c r="S103" s="87">
        <f t="shared" si="2"/>
        <v>3354.02</v>
      </c>
      <c r="T103" s="87">
        <f t="shared" si="3"/>
        <v>0</v>
      </c>
      <c r="U103" s="88" t="str">
        <f>VLOOKUP(B103,'FOLHA RESUMIDA'!C:I,2,0)</f>
        <v>JOSE ALVES FIGUEIREDO FILHO</v>
      </c>
    </row>
    <row r="104" spans="1:21">
      <c r="A104" s="91">
        <v>1</v>
      </c>
      <c r="B104" s="91">
        <v>2125</v>
      </c>
      <c r="C104" s="93" t="s">
        <v>89</v>
      </c>
      <c r="D104" s="95">
        <v>35613</v>
      </c>
      <c r="E104" s="95" t="s">
        <v>526</v>
      </c>
      <c r="F104" s="97" t="s">
        <v>418</v>
      </c>
      <c r="G104" s="93">
        <v>3697.8</v>
      </c>
      <c r="H104" s="93">
        <v>0</v>
      </c>
      <c r="I104" s="97" t="s">
        <v>527</v>
      </c>
      <c r="J104" s="93">
        <v>822.38</v>
      </c>
      <c r="K104" s="93">
        <v>0</v>
      </c>
      <c r="L104" s="93">
        <v>0</v>
      </c>
      <c r="M104" s="93">
        <v>0</v>
      </c>
      <c r="N104" s="93">
        <v>0</v>
      </c>
      <c r="O104" s="93">
        <v>0</v>
      </c>
      <c r="P104" s="93">
        <v>0</v>
      </c>
      <c r="Q104" s="93">
        <v>0</v>
      </c>
      <c r="R104" s="93">
        <v>0</v>
      </c>
      <c r="S104" s="87">
        <f t="shared" si="2"/>
        <v>3697.8</v>
      </c>
      <c r="T104" s="87">
        <f t="shared" si="3"/>
        <v>822.38</v>
      </c>
      <c r="U104" s="88" t="str">
        <f>VLOOKUP(B104,'FOLHA RESUMIDA'!C:I,2,0)</f>
        <v>GILMAR GALVAO SANTANA</v>
      </c>
    </row>
    <row r="105" spans="1:21">
      <c r="A105" s="91">
        <v>1</v>
      </c>
      <c r="B105" s="91">
        <v>2126</v>
      </c>
      <c r="C105" s="93" t="s">
        <v>90</v>
      </c>
      <c r="D105" s="95">
        <v>35613</v>
      </c>
      <c r="E105" s="95" t="s">
        <v>526</v>
      </c>
      <c r="F105" s="97" t="s">
        <v>418</v>
      </c>
      <c r="G105" s="93">
        <v>3697.8</v>
      </c>
      <c r="H105" s="93">
        <v>0</v>
      </c>
      <c r="I105" s="97" t="s">
        <v>527</v>
      </c>
      <c r="J105" s="93">
        <v>0</v>
      </c>
      <c r="K105" s="93">
        <v>0</v>
      </c>
      <c r="L105" s="93">
        <v>0</v>
      </c>
      <c r="M105" s="93">
        <v>0</v>
      </c>
      <c r="N105" s="93">
        <v>0</v>
      </c>
      <c r="O105" s="93">
        <v>0</v>
      </c>
      <c r="P105" s="93">
        <v>0</v>
      </c>
      <c r="Q105" s="93">
        <v>0</v>
      </c>
      <c r="R105" s="93">
        <v>0</v>
      </c>
      <c r="S105" s="87">
        <f t="shared" si="2"/>
        <v>3697.8</v>
      </c>
      <c r="T105" s="87">
        <f t="shared" si="3"/>
        <v>0</v>
      </c>
      <c r="U105" s="88" t="str">
        <f>VLOOKUP(B105,'FOLHA RESUMIDA'!C:I,2,0)</f>
        <v>JAFFE JOSE LIMA XAVIER</v>
      </c>
    </row>
    <row r="106" spans="1:21">
      <c r="A106" s="91">
        <v>1</v>
      </c>
      <c r="B106" s="91">
        <v>2128</v>
      </c>
      <c r="C106" s="93" t="s">
        <v>91</v>
      </c>
      <c r="D106" s="95">
        <v>35626</v>
      </c>
      <c r="E106" s="95" t="s">
        <v>526</v>
      </c>
      <c r="F106" s="97" t="s">
        <v>418</v>
      </c>
      <c r="G106" s="93">
        <v>1961.02</v>
      </c>
      <c r="H106" s="93">
        <v>8192.73</v>
      </c>
      <c r="I106" s="97" t="s">
        <v>527</v>
      </c>
      <c r="J106" s="93">
        <v>0</v>
      </c>
      <c r="K106" s="93">
        <v>0</v>
      </c>
      <c r="L106" s="93">
        <v>0</v>
      </c>
      <c r="M106" s="93">
        <v>0</v>
      </c>
      <c r="N106" s="93">
        <v>0</v>
      </c>
      <c r="O106" s="93">
        <v>0</v>
      </c>
      <c r="P106" s="93">
        <v>0</v>
      </c>
      <c r="Q106" s="93">
        <v>0</v>
      </c>
      <c r="R106" s="93">
        <v>0</v>
      </c>
      <c r="S106" s="87">
        <f t="shared" si="2"/>
        <v>10153.75</v>
      </c>
      <c r="T106" s="87">
        <f t="shared" si="3"/>
        <v>0</v>
      </c>
      <c r="U106" s="88" t="str">
        <f>VLOOKUP(B106,'FOLHA RESUMIDA'!C:I,2,0)</f>
        <v>JORGE DA SILVA LIMA</v>
      </c>
    </row>
    <row r="107" spans="1:21">
      <c r="A107" s="91">
        <v>1</v>
      </c>
      <c r="B107" s="91">
        <v>2129</v>
      </c>
      <c r="C107" s="93" t="s">
        <v>92</v>
      </c>
      <c r="D107" s="95">
        <v>35626</v>
      </c>
      <c r="E107" s="95" t="s">
        <v>526</v>
      </c>
      <c r="F107" s="97" t="s">
        <v>489</v>
      </c>
      <c r="G107" s="93">
        <v>2152.9499999999998</v>
      </c>
      <c r="H107" s="93">
        <v>0</v>
      </c>
      <c r="I107" s="97" t="s">
        <v>527</v>
      </c>
      <c r="J107" s="93">
        <v>0</v>
      </c>
      <c r="K107" s="93">
        <v>0</v>
      </c>
      <c r="L107" s="93">
        <v>0</v>
      </c>
      <c r="M107" s="93">
        <v>0</v>
      </c>
      <c r="N107" s="93">
        <v>0</v>
      </c>
      <c r="O107" s="93">
        <v>0</v>
      </c>
      <c r="P107" s="93">
        <v>0</v>
      </c>
      <c r="Q107" s="93">
        <v>0</v>
      </c>
      <c r="R107" s="93">
        <v>0</v>
      </c>
      <c r="S107" s="87">
        <f t="shared" si="2"/>
        <v>2152.9499999999998</v>
      </c>
      <c r="T107" s="87">
        <f t="shared" si="3"/>
        <v>0</v>
      </c>
      <c r="U107" s="88" t="str">
        <f>VLOOKUP(B107,'FOLHA RESUMIDA'!C:I,2,0)</f>
        <v>RICARDO JORGE XAVIER</v>
      </c>
    </row>
    <row r="108" spans="1:21">
      <c r="A108" s="91">
        <v>1</v>
      </c>
      <c r="B108" s="91">
        <v>2130</v>
      </c>
      <c r="C108" s="93" t="s">
        <v>93</v>
      </c>
      <c r="D108" s="95">
        <v>35626</v>
      </c>
      <c r="E108" s="95" t="s">
        <v>526</v>
      </c>
      <c r="F108" s="97" t="s">
        <v>488</v>
      </c>
      <c r="G108" s="93">
        <v>2152.9499999999998</v>
      </c>
      <c r="H108" s="93">
        <v>0</v>
      </c>
      <c r="I108" s="97" t="s">
        <v>527</v>
      </c>
      <c r="J108" s="93">
        <v>0</v>
      </c>
      <c r="K108" s="93">
        <v>0</v>
      </c>
      <c r="L108" s="93">
        <v>0</v>
      </c>
      <c r="M108" s="93">
        <v>0</v>
      </c>
      <c r="N108" s="93">
        <v>0</v>
      </c>
      <c r="O108" s="93">
        <v>0</v>
      </c>
      <c r="P108" s="93">
        <v>0</v>
      </c>
      <c r="Q108" s="93">
        <v>0</v>
      </c>
      <c r="R108" s="93">
        <v>0</v>
      </c>
      <c r="S108" s="87">
        <f t="shared" si="2"/>
        <v>2152.9499999999998</v>
      </c>
      <c r="T108" s="87">
        <f t="shared" si="3"/>
        <v>0</v>
      </c>
      <c r="U108" s="88" t="str">
        <f>VLOOKUP(B108,'FOLHA RESUMIDA'!C:I,2,0)</f>
        <v>HELVIO MOZART MONTENEGRO</v>
      </c>
    </row>
    <row r="109" spans="1:21">
      <c r="A109" s="91">
        <v>1</v>
      </c>
      <c r="B109" s="91">
        <v>2131</v>
      </c>
      <c r="C109" s="93" t="s">
        <v>94</v>
      </c>
      <c r="D109" s="95">
        <v>35626</v>
      </c>
      <c r="E109" s="95" t="s">
        <v>526</v>
      </c>
      <c r="F109" s="97" t="s">
        <v>418</v>
      </c>
      <c r="G109" s="93">
        <v>3697.82</v>
      </c>
      <c r="H109" s="93">
        <v>0</v>
      </c>
      <c r="I109" s="97" t="s">
        <v>527</v>
      </c>
      <c r="J109" s="93">
        <v>0</v>
      </c>
      <c r="K109" s="93">
        <v>0</v>
      </c>
      <c r="L109" s="93">
        <v>0</v>
      </c>
      <c r="M109" s="93">
        <v>0</v>
      </c>
      <c r="N109" s="93">
        <v>0</v>
      </c>
      <c r="O109" s="93">
        <v>0</v>
      </c>
      <c r="P109" s="93">
        <v>0</v>
      </c>
      <c r="Q109" s="93">
        <v>0</v>
      </c>
      <c r="R109" s="93">
        <v>0</v>
      </c>
      <c r="S109" s="87">
        <f t="shared" si="2"/>
        <v>3697.82</v>
      </c>
      <c r="T109" s="87">
        <f t="shared" si="3"/>
        <v>0</v>
      </c>
      <c r="U109" s="88" t="str">
        <f>VLOOKUP(B109,'FOLHA RESUMIDA'!C:I,2,0)</f>
        <v>ALEXANDRE BARBOSA DA SILVA</v>
      </c>
    </row>
    <row r="110" spans="1:21">
      <c r="A110" s="91">
        <v>1</v>
      </c>
      <c r="B110" s="91">
        <v>2134</v>
      </c>
      <c r="C110" s="93" t="s">
        <v>95</v>
      </c>
      <c r="D110" s="95">
        <v>35628</v>
      </c>
      <c r="E110" s="95" t="s">
        <v>526</v>
      </c>
      <c r="F110" s="97" t="s">
        <v>418</v>
      </c>
      <c r="G110" s="93">
        <v>3697.8</v>
      </c>
      <c r="H110" s="93">
        <v>0</v>
      </c>
      <c r="I110" s="97" t="s">
        <v>527</v>
      </c>
      <c r="J110" s="93">
        <v>0</v>
      </c>
      <c r="K110" s="93">
        <v>0</v>
      </c>
      <c r="L110" s="93">
        <v>0</v>
      </c>
      <c r="M110" s="93">
        <v>0</v>
      </c>
      <c r="N110" s="93">
        <v>0</v>
      </c>
      <c r="O110" s="93">
        <v>0</v>
      </c>
      <c r="P110" s="93">
        <v>0</v>
      </c>
      <c r="Q110" s="93">
        <v>0</v>
      </c>
      <c r="R110" s="93">
        <v>0</v>
      </c>
      <c r="S110" s="87">
        <f t="shared" si="2"/>
        <v>3697.8</v>
      </c>
      <c r="T110" s="87">
        <f t="shared" si="3"/>
        <v>0</v>
      </c>
      <c r="U110" s="88" t="str">
        <f>VLOOKUP(B110,'FOLHA RESUMIDA'!C:I,2,0)</f>
        <v>ROSIVALDO SATIRO DOS SANTOS</v>
      </c>
    </row>
    <row r="111" spans="1:21">
      <c r="A111" s="91">
        <v>1</v>
      </c>
      <c r="B111" s="91">
        <v>2136</v>
      </c>
      <c r="C111" s="93" t="s">
        <v>96</v>
      </c>
      <c r="D111" s="95">
        <v>35643</v>
      </c>
      <c r="E111" s="95" t="s">
        <v>526</v>
      </c>
      <c r="F111" s="97" t="s">
        <v>416</v>
      </c>
      <c r="G111" s="93">
        <v>2162.0100000000002</v>
      </c>
      <c r="H111" s="93">
        <v>0</v>
      </c>
      <c r="I111" s="97" t="s">
        <v>527</v>
      </c>
      <c r="J111" s="93">
        <v>822.38</v>
      </c>
      <c r="K111" s="93">
        <v>0</v>
      </c>
      <c r="L111" s="93">
        <v>0</v>
      </c>
      <c r="M111" s="93">
        <v>0</v>
      </c>
      <c r="N111" s="93">
        <v>0</v>
      </c>
      <c r="O111" s="93">
        <v>0</v>
      </c>
      <c r="P111" s="93">
        <v>0</v>
      </c>
      <c r="Q111" s="93">
        <v>0</v>
      </c>
      <c r="R111" s="93">
        <v>0</v>
      </c>
      <c r="S111" s="87">
        <f t="shared" si="2"/>
        <v>2162.0100000000002</v>
      </c>
      <c r="T111" s="87">
        <f t="shared" si="3"/>
        <v>822.38</v>
      </c>
      <c r="U111" s="88" t="str">
        <f>VLOOKUP(B111,'FOLHA RESUMIDA'!C:I,2,0)</f>
        <v>GESIEL DAVID DE CASTRO</v>
      </c>
    </row>
    <row r="112" spans="1:21">
      <c r="A112" s="91">
        <v>1</v>
      </c>
      <c r="B112" s="91">
        <v>2137</v>
      </c>
      <c r="C112" s="93" t="s">
        <v>97</v>
      </c>
      <c r="D112" s="95">
        <v>35643</v>
      </c>
      <c r="E112" s="95" t="s">
        <v>526</v>
      </c>
      <c r="F112" s="97" t="s">
        <v>423</v>
      </c>
      <c r="G112" s="93">
        <v>6406.81</v>
      </c>
      <c r="H112" s="93">
        <v>2867.77</v>
      </c>
      <c r="I112" s="97" t="s">
        <v>527</v>
      </c>
      <c r="J112" s="93">
        <v>0</v>
      </c>
      <c r="K112" s="93">
        <v>0</v>
      </c>
      <c r="L112" s="93">
        <v>0</v>
      </c>
      <c r="M112" s="93">
        <v>0</v>
      </c>
      <c r="N112" s="93">
        <v>0</v>
      </c>
      <c r="O112" s="93">
        <v>0</v>
      </c>
      <c r="P112" s="93">
        <v>0</v>
      </c>
      <c r="Q112" s="93">
        <v>0</v>
      </c>
      <c r="R112" s="93">
        <v>0</v>
      </c>
      <c r="S112" s="87">
        <f t="shared" si="2"/>
        <v>9274.58</v>
      </c>
      <c r="T112" s="87">
        <f t="shared" si="3"/>
        <v>0</v>
      </c>
      <c r="U112" s="88" t="str">
        <f>VLOOKUP(B112,'FOLHA RESUMIDA'!C:I,2,0)</f>
        <v>FRANCISCO DE ASSIS DE OLIVEIRA</v>
      </c>
    </row>
    <row r="113" spans="1:21">
      <c r="A113" s="91">
        <v>1</v>
      </c>
      <c r="B113" s="91">
        <v>2140</v>
      </c>
      <c r="C113" s="93" t="s">
        <v>98</v>
      </c>
      <c r="D113" s="95">
        <v>35643</v>
      </c>
      <c r="E113" s="95" t="s">
        <v>526</v>
      </c>
      <c r="F113" s="97" t="s">
        <v>479</v>
      </c>
      <c r="G113" s="93">
        <v>3866.45</v>
      </c>
      <c r="H113" s="93">
        <v>2382.58</v>
      </c>
      <c r="I113" s="97" t="s">
        <v>527</v>
      </c>
      <c r="J113" s="93">
        <v>0</v>
      </c>
      <c r="K113" s="93">
        <v>0</v>
      </c>
      <c r="L113" s="93">
        <v>0</v>
      </c>
      <c r="M113" s="93">
        <v>0</v>
      </c>
      <c r="N113" s="93">
        <v>0</v>
      </c>
      <c r="O113" s="93">
        <v>0</v>
      </c>
      <c r="P113" s="93">
        <v>0</v>
      </c>
      <c r="Q113" s="93">
        <v>0</v>
      </c>
      <c r="R113" s="93">
        <v>0</v>
      </c>
      <c r="S113" s="87">
        <f t="shared" si="2"/>
        <v>6249.03</v>
      </c>
      <c r="T113" s="87">
        <f t="shared" si="3"/>
        <v>0</v>
      </c>
      <c r="U113" s="88" t="str">
        <f>VLOOKUP(B113,'FOLHA RESUMIDA'!C:I,2,0)</f>
        <v>LUCIENE PEREIRA DE A NASCIMENT</v>
      </c>
    </row>
    <row r="114" spans="1:21">
      <c r="A114" s="91">
        <v>1</v>
      </c>
      <c r="B114" s="91">
        <v>2143</v>
      </c>
      <c r="C114" s="93" t="s">
        <v>99</v>
      </c>
      <c r="D114" s="95">
        <v>35765</v>
      </c>
      <c r="E114" s="95" t="s">
        <v>526</v>
      </c>
      <c r="F114" s="97" t="s">
        <v>418</v>
      </c>
      <c r="G114" s="93">
        <v>2162.0100000000002</v>
      </c>
      <c r="H114" s="93">
        <v>0</v>
      </c>
      <c r="I114" s="97" t="s">
        <v>527</v>
      </c>
      <c r="J114" s="93">
        <v>0</v>
      </c>
      <c r="K114" s="93">
        <v>0</v>
      </c>
      <c r="L114" s="93">
        <v>0</v>
      </c>
      <c r="M114" s="93">
        <v>0</v>
      </c>
      <c r="N114" s="93">
        <v>0</v>
      </c>
      <c r="O114" s="93">
        <v>0</v>
      </c>
      <c r="P114" s="93">
        <v>0</v>
      </c>
      <c r="Q114" s="93">
        <v>0</v>
      </c>
      <c r="R114" s="93">
        <v>0</v>
      </c>
      <c r="S114" s="87">
        <f t="shared" si="2"/>
        <v>2162.0100000000002</v>
      </c>
      <c r="T114" s="87">
        <f t="shared" si="3"/>
        <v>0</v>
      </c>
      <c r="U114" s="88" t="str">
        <f>VLOOKUP(B114,'FOLHA RESUMIDA'!C:I,2,0)</f>
        <v>RUBEM JOSE DOS S DE PAULA</v>
      </c>
    </row>
    <row r="115" spans="1:21">
      <c r="A115" s="91">
        <v>1</v>
      </c>
      <c r="B115" s="91">
        <v>2145</v>
      </c>
      <c r="C115" s="93" t="s">
        <v>100</v>
      </c>
      <c r="D115" s="95">
        <v>35765</v>
      </c>
      <c r="E115" s="95" t="s">
        <v>526</v>
      </c>
      <c r="F115" s="97" t="s">
        <v>418</v>
      </c>
      <c r="G115" s="93">
        <v>3697.8</v>
      </c>
      <c r="H115" s="93">
        <v>0</v>
      </c>
      <c r="I115" s="97" t="s">
        <v>527</v>
      </c>
      <c r="J115" s="93">
        <v>0</v>
      </c>
      <c r="K115" s="93">
        <v>0</v>
      </c>
      <c r="L115" s="93">
        <v>0</v>
      </c>
      <c r="M115" s="93">
        <v>0</v>
      </c>
      <c r="N115" s="93">
        <v>0</v>
      </c>
      <c r="O115" s="93">
        <v>0</v>
      </c>
      <c r="P115" s="93">
        <v>0</v>
      </c>
      <c r="Q115" s="93">
        <v>0</v>
      </c>
      <c r="R115" s="93">
        <v>0</v>
      </c>
      <c r="S115" s="87">
        <f t="shared" si="2"/>
        <v>3697.8</v>
      </c>
      <c r="T115" s="87">
        <f t="shared" si="3"/>
        <v>0</v>
      </c>
      <c r="U115" s="88" t="str">
        <f>VLOOKUP(B115,'FOLHA RESUMIDA'!C:I,2,0)</f>
        <v>EVERALDO DA SILVA CABRAL</v>
      </c>
    </row>
    <row r="116" spans="1:21">
      <c r="A116" s="91">
        <v>1</v>
      </c>
      <c r="B116" s="91">
        <v>2146</v>
      </c>
      <c r="C116" s="93" t="s">
        <v>101</v>
      </c>
      <c r="D116" s="95">
        <v>35765</v>
      </c>
      <c r="E116" s="95" t="s">
        <v>526</v>
      </c>
      <c r="F116" s="97" t="s">
        <v>418</v>
      </c>
      <c r="G116" s="93">
        <v>3194.27</v>
      </c>
      <c r="H116" s="93">
        <v>0</v>
      </c>
      <c r="I116" s="97" t="s">
        <v>527</v>
      </c>
      <c r="J116" s="93">
        <v>0</v>
      </c>
      <c r="K116" s="93">
        <v>0</v>
      </c>
      <c r="L116" s="93">
        <v>0</v>
      </c>
      <c r="M116" s="93">
        <v>0</v>
      </c>
      <c r="N116" s="93">
        <v>0</v>
      </c>
      <c r="O116" s="93">
        <v>0</v>
      </c>
      <c r="P116" s="93">
        <v>0</v>
      </c>
      <c r="Q116" s="93">
        <v>0</v>
      </c>
      <c r="R116" s="93">
        <v>0</v>
      </c>
      <c r="S116" s="87">
        <f t="shared" si="2"/>
        <v>3194.27</v>
      </c>
      <c r="T116" s="87">
        <f t="shared" si="3"/>
        <v>0</v>
      </c>
      <c r="U116" s="88" t="str">
        <f>VLOOKUP(B116,'FOLHA RESUMIDA'!C:I,2,0)</f>
        <v>ROGERIO BARROS DOS SANTOS</v>
      </c>
    </row>
    <row r="117" spans="1:21">
      <c r="A117" s="91">
        <v>1</v>
      </c>
      <c r="B117" s="91">
        <v>2149</v>
      </c>
      <c r="C117" s="93" t="s">
        <v>102</v>
      </c>
      <c r="D117" s="95">
        <v>35765</v>
      </c>
      <c r="E117" s="95" t="s">
        <v>526</v>
      </c>
      <c r="F117" s="97" t="s">
        <v>418</v>
      </c>
      <c r="G117" s="93">
        <v>3194.27</v>
      </c>
      <c r="H117" s="93">
        <v>0</v>
      </c>
      <c r="I117" s="97" t="s">
        <v>527</v>
      </c>
      <c r="J117" s="93">
        <v>0</v>
      </c>
      <c r="K117" s="93">
        <v>0</v>
      </c>
      <c r="L117" s="93">
        <v>0</v>
      </c>
      <c r="M117" s="93">
        <v>0</v>
      </c>
      <c r="N117" s="93">
        <v>0</v>
      </c>
      <c r="O117" s="93">
        <v>0</v>
      </c>
      <c r="P117" s="93">
        <v>0</v>
      </c>
      <c r="Q117" s="93">
        <v>0</v>
      </c>
      <c r="R117" s="93">
        <v>0</v>
      </c>
      <c r="S117" s="87">
        <f t="shared" si="2"/>
        <v>3194.27</v>
      </c>
      <c r="T117" s="87">
        <f t="shared" si="3"/>
        <v>0</v>
      </c>
      <c r="U117" s="88" t="str">
        <f>VLOOKUP(B117,'FOLHA RESUMIDA'!C:I,2,0)</f>
        <v>CARLOS AUGUSTO O  DA SILVA</v>
      </c>
    </row>
    <row r="118" spans="1:21">
      <c r="A118" s="91">
        <v>16</v>
      </c>
      <c r="B118" s="91">
        <v>2151</v>
      </c>
      <c r="C118" s="93" t="s">
        <v>103</v>
      </c>
      <c r="D118" s="95">
        <v>35765</v>
      </c>
      <c r="E118" s="95" t="s">
        <v>526</v>
      </c>
      <c r="F118" s="97" t="s">
        <v>479</v>
      </c>
      <c r="G118" s="93">
        <v>2152.9499999999998</v>
      </c>
      <c r="H118" s="93">
        <v>1179.1400000000001</v>
      </c>
      <c r="I118" s="97" t="s">
        <v>527</v>
      </c>
      <c r="J118" s="93">
        <v>0</v>
      </c>
      <c r="K118" s="93">
        <v>0</v>
      </c>
      <c r="L118" s="93">
        <v>0</v>
      </c>
      <c r="M118" s="93">
        <v>0</v>
      </c>
      <c r="N118" s="93">
        <v>0</v>
      </c>
      <c r="O118" s="93">
        <v>0</v>
      </c>
      <c r="P118" s="93">
        <v>0</v>
      </c>
      <c r="Q118" s="93">
        <v>0</v>
      </c>
      <c r="R118" s="93">
        <v>0</v>
      </c>
      <c r="S118" s="87">
        <f t="shared" si="2"/>
        <v>3332.09</v>
      </c>
      <c r="T118" s="87">
        <f t="shared" si="3"/>
        <v>0</v>
      </c>
      <c r="U118" s="88" t="str">
        <f>VLOOKUP(B118,'FOLHA RESUMIDA'!C:I,2,0)</f>
        <v>JUREMA MARIA BONGALHARDO</v>
      </c>
    </row>
    <row r="119" spans="1:21">
      <c r="A119" s="91">
        <v>1</v>
      </c>
      <c r="B119" s="91">
        <v>2153</v>
      </c>
      <c r="C119" s="93" t="s">
        <v>104</v>
      </c>
      <c r="D119" s="95">
        <v>35765</v>
      </c>
      <c r="E119" s="95" t="s">
        <v>526</v>
      </c>
      <c r="F119" s="97" t="s">
        <v>418</v>
      </c>
      <c r="G119" s="93">
        <v>3882.69</v>
      </c>
      <c r="H119" s="93">
        <v>0</v>
      </c>
      <c r="I119" s="97" t="s">
        <v>527</v>
      </c>
      <c r="J119" s="93">
        <v>0</v>
      </c>
      <c r="K119" s="93">
        <v>0</v>
      </c>
      <c r="L119" s="93">
        <v>0</v>
      </c>
      <c r="M119" s="93">
        <v>0</v>
      </c>
      <c r="N119" s="93">
        <v>0</v>
      </c>
      <c r="O119" s="93">
        <v>0</v>
      </c>
      <c r="P119" s="93">
        <v>0</v>
      </c>
      <c r="Q119" s="93">
        <v>0</v>
      </c>
      <c r="R119" s="93">
        <v>0</v>
      </c>
      <c r="S119" s="87">
        <f t="shared" si="2"/>
        <v>3882.69</v>
      </c>
      <c r="T119" s="87">
        <f t="shared" si="3"/>
        <v>0</v>
      </c>
      <c r="U119" s="88" t="str">
        <f>VLOOKUP(B119,'FOLHA RESUMIDA'!C:I,2,0)</f>
        <v>SERGIO PEREIRA DA COSTA</v>
      </c>
    </row>
    <row r="120" spans="1:21">
      <c r="A120" s="91">
        <v>1</v>
      </c>
      <c r="B120" s="91">
        <v>2156</v>
      </c>
      <c r="C120" s="93" t="s">
        <v>105</v>
      </c>
      <c r="D120" s="95">
        <v>35800</v>
      </c>
      <c r="E120" s="95" t="s">
        <v>526</v>
      </c>
      <c r="F120" s="97" t="s">
        <v>480</v>
      </c>
      <c r="G120" s="93">
        <v>3682.31</v>
      </c>
      <c r="H120" s="93">
        <v>0</v>
      </c>
      <c r="I120" s="97" t="s">
        <v>527</v>
      </c>
      <c r="J120" s="93">
        <v>0</v>
      </c>
      <c r="K120" s="93">
        <v>0</v>
      </c>
      <c r="L120" s="93">
        <v>0</v>
      </c>
      <c r="M120" s="93">
        <v>0</v>
      </c>
      <c r="N120" s="93">
        <v>0</v>
      </c>
      <c r="O120" s="93">
        <v>0</v>
      </c>
      <c r="P120" s="93">
        <v>0</v>
      </c>
      <c r="Q120" s="93">
        <v>0</v>
      </c>
      <c r="R120" s="93">
        <v>0</v>
      </c>
      <c r="S120" s="87">
        <f t="shared" si="2"/>
        <v>3682.31</v>
      </c>
      <c r="T120" s="87">
        <f t="shared" si="3"/>
        <v>0</v>
      </c>
      <c r="U120" s="88" t="str">
        <f>VLOOKUP(B120,'FOLHA RESUMIDA'!C:I,2,0)</f>
        <v>EDLEUSA LUCIA BATISTA DA SILVA</v>
      </c>
    </row>
    <row r="121" spans="1:21">
      <c r="A121" s="91">
        <v>1</v>
      </c>
      <c r="B121" s="91">
        <v>2159</v>
      </c>
      <c r="C121" s="93" t="s">
        <v>106</v>
      </c>
      <c r="D121" s="95">
        <v>35836</v>
      </c>
      <c r="E121" s="95" t="s">
        <v>526</v>
      </c>
      <c r="F121" s="97" t="s">
        <v>480</v>
      </c>
      <c r="G121" s="93">
        <v>3682.31</v>
      </c>
      <c r="H121" s="93">
        <v>3208.52</v>
      </c>
      <c r="I121" s="97" t="s">
        <v>527</v>
      </c>
      <c r="J121" s="93">
        <v>0</v>
      </c>
      <c r="K121" s="93">
        <v>0</v>
      </c>
      <c r="L121" s="93">
        <v>0</v>
      </c>
      <c r="M121" s="93">
        <v>0</v>
      </c>
      <c r="N121" s="93">
        <v>0</v>
      </c>
      <c r="O121" s="93">
        <v>0</v>
      </c>
      <c r="P121" s="93">
        <v>0</v>
      </c>
      <c r="Q121" s="93">
        <v>0</v>
      </c>
      <c r="R121" s="93">
        <v>0</v>
      </c>
      <c r="S121" s="87">
        <f t="shared" si="2"/>
        <v>6890.83</v>
      </c>
      <c r="T121" s="87">
        <f t="shared" si="3"/>
        <v>0</v>
      </c>
      <c r="U121" s="88" t="str">
        <f>VLOOKUP(B121,'FOLHA RESUMIDA'!C:I,2,0)</f>
        <v>FREDERICO JOSE C  DA NOBREGA</v>
      </c>
    </row>
    <row r="122" spans="1:21">
      <c r="A122" s="91">
        <v>1</v>
      </c>
      <c r="B122" s="91">
        <v>2161</v>
      </c>
      <c r="C122" s="93" t="s">
        <v>107</v>
      </c>
      <c r="D122" s="95">
        <v>35836</v>
      </c>
      <c r="E122" s="95" t="s">
        <v>526</v>
      </c>
      <c r="F122" s="97" t="s">
        <v>479</v>
      </c>
      <c r="G122" s="93">
        <v>3866.45</v>
      </c>
      <c r="H122" s="93">
        <v>1249.8900000000001</v>
      </c>
      <c r="I122" s="97" t="s">
        <v>527</v>
      </c>
      <c r="J122" s="93">
        <v>0</v>
      </c>
      <c r="K122" s="93">
        <v>0</v>
      </c>
      <c r="L122" s="93">
        <v>0</v>
      </c>
      <c r="M122" s="93">
        <v>0</v>
      </c>
      <c r="N122" s="93">
        <v>0</v>
      </c>
      <c r="O122" s="93">
        <v>0</v>
      </c>
      <c r="P122" s="93">
        <v>0</v>
      </c>
      <c r="Q122" s="93">
        <v>0</v>
      </c>
      <c r="R122" s="93">
        <v>0</v>
      </c>
      <c r="S122" s="87">
        <f t="shared" si="2"/>
        <v>5116.34</v>
      </c>
      <c r="T122" s="87">
        <f t="shared" si="3"/>
        <v>0</v>
      </c>
      <c r="U122" s="88" t="str">
        <f>VLOOKUP(B122,'FOLHA RESUMIDA'!C:I,2,0)</f>
        <v>WLADIMIR MACHADO DO E  SANTO</v>
      </c>
    </row>
    <row r="123" spans="1:21">
      <c r="A123" s="91">
        <v>1</v>
      </c>
      <c r="B123" s="91">
        <v>2181</v>
      </c>
      <c r="C123" s="93" t="s">
        <v>108</v>
      </c>
      <c r="D123" s="95">
        <v>36069</v>
      </c>
      <c r="E123" s="95" t="s">
        <v>526</v>
      </c>
      <c r="F123" s="97" t="s">
        <v>426</v>
      </c>
      <c r="G123" s="93">
        <v>9633.9599999999991</v>
      </c>
      <c r="H123" s="93">
        <v>2945.5</v>
      </c>
      <c r="I123" s="97" t="s">
        <v>527</v>
      </c>
      <c r="J123" s="93">
        <v>0</v>
      </c>
      <c r="K123" s="93">
        <v>0</v>
      </c>
      <c r="L123" s="93">
        <v>0</v>
      </c>
      <c r="M123" s="93">
        <v>0</v>
      </c>
      <c r="N123" s="93">
        <v>0</v>
      </c>
      <c r="O123" s="93">
        <v>0</v>
      </c>
      <c r="P123" s="93">
        <v>0</v>
      </c>
      <c r="Q123" s="93">
        <v>0</v>
      </c>
      <c r="R123" s="93">
        <v>0</v>
      </c>
      <c r="S123" s="87">
        <f t="shared" si="2"/>
        <v>12579.46</v>
      </c>
      <c r="T123" s="87">
        <f t="shared" si="3"/>
        <v>0</v>
      </c>
      <c r="U123" s="88" t="str">
        <f>VLOOKUP(B123,'FOLHA RESUMIDA'!C:I,2,0)</f>
        <v>ELCY SILVA DE ARAUJO</v>
      </c>
    </row>
    <row r="124" spans="1:21">
      <c r="A124" s="91">
        <v>1</v>
      </c>
      <c r="B124" s="91">
        <v>2274</v>
      </c>
      <c r="C124" s="93" t="s">
        <v>109</v>
      </c>
      <c r="D124" s="95">
        <v>37883</v>
      </c>
      <c r="E124" s="95" t="s">
        <v>526</v>
      </c>
      <c r="F124" s="97" t="s">
        <v>407</v>
      </c>
      <c r="G124" s="93">
        <v>0</v>
      </c>
      <c r="H124" s="93">
        <v>0</v>
      </c>
      <c r="I124" s="97" t="s">
        <v>529</v>
      </c>
      <c r="J124" s="93">
        <v>0</v>
      </c>
      <c r="K124" s="93">
        <v>0</v>
      </c>
      <c r="L124" s="93">
        <v>0</v>
      </c>
      <c r="M124" s="93">
        <v>0</v>
      </c>
      <c r="N124" s="93">
        <v>0</v>
      </c>
      <c r="O124" s="93">
        <v>0</v>
      </c>
      <c r="P124" s="93">
        <v>0</v>
      </c>
      <c r="Q124" s="93">
        <v>0</v>
      </c>
      <c r="R124" s="93">
        <v>16784.88</v>
      </c>
      <c r="S124" s="87">
        <f t="shared" si="2"/>
        <v>0</v>
      </c>
      <c r="T124" s="87">
        <f t="shared" si="3"/>
        <v>16784.88</v>
      </c>
      <c r="U124" s="88" t="str">
        <f>VLOOKUP(B124,'FOLHA RESUMIDA'!C:I,2,0)</f>
        <v>DJALMA LIMA DE OLIVEIRA DANTAS</v>
      </c>
    </row>
    <row r="125" spans="1:21">
      <c r="A125" s="91">
        <v>1</v>
      </c>
      <c r="B125" s="91">
        <v>2280</v>
      </c>
      <c r="C125" s="93" t="s">
        <v>110</v>
      </c>
      <c r="D125" s="95">
        <v>38335</v>
      </c>
      <c r="E125" s="95" t="s">
        <v>526</v>
      </c>
      <c r="F125" s="97" t="s">
        <v>449</v>
      </c>
      <c r="G125" s="93">
        <v>0</v>
      </c>
      <c r="H125" s="93">
        <v>0</v>
      </c>
      <c r="I125" s="97" t="s">
        <v>529</v>
      </c>
      <c r="J125" s="93">
        <v>0</v>
      </c>
      <c r="K125" s="93">
        <v>0</v>
      </c>
      <c r="L125" s="93">
        <v>0</v>
      </c>
      <c r="M125" s="93">
        <v>0</v>
      </c>
      <c r="N125" s="93">
        <v>0</v>
      </c>
      <c r="O125" s="93">
        <v>636.36</v>
      </c>
      <c r="P125" s="93">
        <v>2545.4699999999998</v>
      </c>
      <c r="Q125" s="93">
        <v>0</v>
      </c>
      <c r="R125" s="93">
        <v>0</v>
      </c>
      <c r="S125" s="87">
        <f t="shared" si="2"/>
        <v>636.36</v>
      </c>
      <c r="T125" s="87">
        <f t="shared" si="3"/>
        <v>2545.4699999999998</v>
      </c>
      <c r="U125" s="88" t="str">
        <f>VLOOKUP(B125,'FOLHA RESUMIDA'!C:I,2,0)</f>
        <v>JACQUELINE CESAR DE GUSMAO</v>
      </c>
    </row>
    <row r="126" spans="1:21">
      <c r="A126" s="91">
        <v>1</v>
      </c>
      <c r="B126" s="91">
        <v>2295</v>
      </c>
      <c r="C126" s="93" t="s">
        <v>111</v>
      </c>
      <c r="D126" s="95">
        <v>38657</v>
      </c>
      <c r="E126" s="95" t="s">
        <v>526</v>
      </c>
      <c r="F126" s="97" t="s">
        <v>412</v>
      </c>
      <c r="G126" s="93">
        <v>0</v>
      </c>
      <c r="H126" s="93">
        <v>0</v>
      </c>
      <c r="I126" s="97" t="s">
        <v>529</v>
      </c>
      <c r="J126" s="93">
        <v>0</v>
      </c>
      <c r="K126" s="93">
        <v>0</v>
      </c>
      <c r="L126" s="93">
        <v>0</v>
      </c>
      <c r="M126" s="93">
        <v>0</v>
      </c>
      <c r="N126" s="93">
        <v>0</v>
      </c>
      <c r="O126" s="93">
        <v>881.12</v>
      </c>
      <c r="P126" s="93">
        <v>3524.49</v>
      </c>
      <c r="Q126" s="93">
        <v>0</v>
      </c>
      <c r="R126" s="93">
        <v>0</v>
      </c>
      <c r="S126" s="87">
        <f t="shared" si="2"/>
        <v>881.12</v>
      </c>
      <c r="T126" s="87">
        <f t="shared" si="3"/>
        <v>3524.49</v>
      </c>
      <c r="U126" s="88" t="str">
        <f>VLOOKUP(B126,'FOLHA RESUMIDA'!C:I,2,0)</f>
        <v>VINCENZO PAPARIELLO</v>
      </c>
    </row>
    <row r="127" spans="1:21">
      <c r="A127" s="91">
        <v>1</v>
      </c>
      <c r="B127" s="91">
        <v>2308</v>
      </c>
      <c r="C127" s="93" t="s">
        <v>112</v>
      </c>
      <c r="D127" s="95">
        <v>38749</v>
      </c>
      <c r="E127" s="95" t="s">
        <v>526</v>
      </c>
      <c r="F127" s="97" t="s">
        <v>449</v>
      </c>
      <c r="G127" s="93">
        <v>0</v>
      </c>
      <c r="H127" s="93">
        <v>0</v>
      </c>
      <c r="I127" s="97" t="s">
        <v>529</v>
      </c>
      <c r="J127" s="93">
        <v>0</v>
      </c>
      <c r="K127" s="93">
        <v>0</v>
      </c>
      <c r="L127" s="93">
        <v>0</v>
      </c>
      <c r="M127" s="93">
        <v>0</v>
      </c>
      <c r="N127" s="93">
        <v>0</v>
      </c>
      <c r="O127" s="93">
        <v>636.36</v>
      </c>
      <c r="P127" s="93">
        <v>2545.4699999999998</v>
      </c>
      <c r="Q127" s="93">
        <v>0</v>
      </c>
      <c r="R127" s="93">
        <v>0</v>
      </c>
      <c r="S127" s="87">
        <f t="shared" si="2"/>
        <v>636.36</v>
      </c>
      <c r="T127" s="87">
        <f t="shared" si="3"/>
        <v>2545.4699999999998</v>
      </c>
      <c r="U127" s="88" t="str">
        <f>VLOOKUP(B127,'FOLHA RESUMIDA'!C:I,2,0)</f>
        <v>ADEILDO CARLOS DIAS BEZERRA</v>
      </c>
    </row>
    <row r="128" spans="1:21">
      <c r="A128" s="91">
        <v>1</v>
      </c>
      <c r="B128" s="91">
        <v>2330</v>
      </c>
      <c r="C128" s="93" t="s">
        <v>113</v>
      </c>
      <c r="D128" s="95">
        <v>39286</v>
      </c>
      <c r="E128" s="95" t="s">
        <v>526</v>
      </c>
      <c r="F128" s="97" t="s">
        <v>491</v>
      </c>
      <c r="G128" s="93">
        <v>5019.88</v>
      </c>
      <c r="H128" s="93">
        <v>0</v>
      </c>
      <c r="I128" s="97" t="s">
        <v>527</v>
      </c>
      <c r="J128" s="93">
        <v>2312.9499999999998</v>
      </c>
      <c r="K128" s="93">
        <v>0</v>
      </c>
      <c r="L128" s="93">
        <v>0</v>
      </c>
      <c r="M128" s="93">
        <v>0</v>
      </c>
      <c r="N128" s="93">
        <v>0</v>
      </c>
      <c r="O128" s="93">
        <v>0</v>
      </c>
      <c r="P128" s="93">
        <v>0</v>
      </c>
      <c r="Q128" s="93">
        <v>0</v>
      </c>
      <c r="R128" s="93">
        <v>0</v>
      </c>
      <c r="S128" s="87">
        <f t="shared" si="2"/>
        <v>5019.88</v>
      </c>
      <c r="T128" s="87">
        <f t="shared" si="3"/>
        <v>2312.9499999999998</v>
      </c>
      <c r="U128" s="88" t="str">
        <f>VLOOKUP(B128,'FOLHA RESUMIDA'!C:I,2,0)</f>
        <v>ERICK RENAN PEREIRA DE ACIOLI</v>
      </c>
    </row>
    <row r="129" spans="1:21">
      <c r="A129" s="91">
        <v>1</v>
      </c>
      <c r="B129" s="91">
        <v>2337</v>
      </c>
      <c r="C129" s="93" t="s">
        <v>114</v>
      </c>
      <c r="D129" s="95">
        <v>39302</v>
      </c>
      <c r="E129" s="95" t="s">
        <v>526</v>
      </c>
      <c r="F129" s="97" t="s">
        <v>426</v>
      </c>
      <c r="G129" s="93">
        <v>6210.16</v>
      </c>
      <c r="H129" s="93">
        <v>0</v>
      </c>
      <c r="I129" s="97" t="s">
        <v>527</v>
      </c>
      <c r="J129" s="93">
        <v>2312.9499999999998</v>
      </c>
      <c r="K129" s="93">
        <v>0</v>
      </c>
      <c r="L129" s="93">
        <v>0</v>
      </c>
      <c r="M129" s="93">
        <v>0</v>
      </c>
      <c r="N129" s="93">
        <v>0</v>
      </c>
      <c r="O129" s="93">
        <v>0</v>
      </c>
      <c r="P129" s="93">
        <v>0</v>
      </c>
      <c r="Q129" s="93">
        <v>0</v>
      </c>
      <c r="R129" s="93">
        <v>0</v>
      </c>
      <c r="S129" s="87">
        <f t="shared" si="2"/>
        <v>6210.16</v>
      </c>
      <c r="T129" s="87">
        <f t="shared" si="3"/>
        <v>2312.9499999999998</v>
      </c>
      <c r="U129" s="88" t="str">
        <f>VLOOKUP(B129,'FOLHA RESUMIDA'!C:I,2,0)</f>
        <v>FLAVIA PATRICIA M  MEDEIROS</v>
      </c>
    </row>
    <row r="130" spans="1:21">
      <c r="A130" s="91">
        <v>1</v>
      </c>
      <c r="B130" s="91">
        <v>2339</v>
      </c>
      <c r="C130" s="93" t="s">
        <v>115</v>
      </c>
      <c r="D130" s="95">
        <v>39302</v>
      </c>
      <c r="E130" s="95" t="s">
        <v>526</v>
      </c>
      <c r="F130" s="97" t="s">
        <v>426</v>
      </c>
      <c r="G130" s="93">
        <v>6210.16</v>
      </c>
      <c r="H130" s="93">
        <v>4069.48</v>
      </c>
      <c r="I130" s="97" t="s">
        <v>527</v>
      </c>
      <c r="J130" s="93">
        <v>0</v>
      </c>
      <c r="K130" s="93">
        <v>0</v>
      </c>
      <c r="L130" s="93">
        <v>0</v>
      </c>
      <c r="M130" s="93">
        <v>0</v>
      </c>
      <c r="N130" s="93">
        <v>0</v>
      </c>
      <c r="O130" s="93">
        <v>0</v>
      </c>
      <c r="P130" s="93">
        <v>0</v>
      </c>
      <c r="Q130" s="93">
        <v>0</v>
      </c>
      <c r="R130" s="93">
        <v>0</v>
      </c>
      <c r="S130" s="87">
        <f t="shared" ref="S130:S193" si="4">SUM(G130:H130)+O130+Q130</f>
        <v>10279.64</v>
      </c>
      <c r="T130" s="87">
        <f t="shared" ref="T130:T193" si="5">SUM(J130:N130)+P130+R130</f>
        <v>0</v>
      </c>
      <c r="U130" s="88" t="str">
        <f>VLOOKUP(B130,'FOLHA RESUMIDA'!C:I,2,0)</f>
        <v>DEBORAH BEZERRA MONTEIRO</v>
      </c>
    </row>
    <row r="131" spans="1:21">
      <c r="A131" s="91">
        <v>1</v>
      </c>
      <c r="B131" s="91">
        <v>2342</v>
      </c>
      <c r="C131" s="93" t="s">
        <v>116</v>
      </c>
      <c r="D131" s="95">
        <v>39302</v>
      </c>
      <c r="E131" s="95" t="s">
        <v>526</v>
      </c>
      <c r="F131" s="97" t="s">
        <v>426</v>
      </c>
      <c r="G131" s="93">
        <v>6210.16</v>
      </c>
      <c r="H131" s="93">
        <v>0</v>
      </c>
      <c r="I131" s="97" t="s">
        <v>527</v>
      </c>
      <c r="J131" s="93">
        <v>2312.9499999999998</v>
      </c>
      <c r="K131" s="93">
        <v>0</v>
      </c>
      <c r="L131" s="93">
        <v>0</v>
      </c>
      <c r="M131" s="93">
        <v>0</v>
      </c>
      <c r="N131" s="93">
        <v>0</v>
      </c>
      <c r="O131" s="93">
        <v>0</v>
      </c>
      <c r="P131" s="93">
        <v>0</v>
      </c>
      <c r="Q131" s="93">
        <v>0</v>
      </c>
      <c r="R131" s="93">
        <v>0</v>
      </c>
      <c r="S131" s="87">
        <f t="shared" si="4"/>
        <v>6210.16</v>
      </c>
      <c r="T131" s="87">
        <f t="shared" si="5"/>
        <v>2312.9499999999998</v>
      </c>
      <c r="U131" s="88" t="str">
        <f>VLOOKUP(B131,'FOLHA RESUMIDA'!C:I,2,0)</f>
        <v>MARCOS ANDRE CUNHA DE OLIVEIRA</v>
      </c>
    </row>
    <row r="132" spans="1:21">
      <c r="A132" s="91">
        <v>1</v>
      </c>
      <c r="B132" s="91">
        <v>2344</v>
      </c>
      <c r="C132" s="93" t="s">
        <v>117</v>
      </c>
      <c r="D132" s="95">
        <v>39302</v>
      </c>
      <c r="E132" s="95" t="s">
        <v>526</v>
      </c>
      <c r="F132" s="97" t="s">
        <v>496</v>
      </c>
      <c r="G132" s="93">
        <v>6210.16</v>
      </c>
      <c r="H132" s="93">
        <v>0</v>
      </c>
      <c r="I132" s="97" t="s">
        <v>527</v>
      </c>
      <c r="J132" s="93">
        <v>2312.9499999999998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0</v>
      </c>
      <c r="S132" s="87">
        <f t="shared" si="4"/>
        <v>6210.16</v>
      </c>
      <c r="T132" s="87">
        <f t="shared" si="5"/>
        <v>2312.9499999999998</v>
      </c>
      <c r="U132" s="88" t="str">
        <f>VLOOKUP(B132,'FOLHA RESUMIDA'!C:I,2,0)</f>
        <v>AMANDA TATIANE C  DE OLIVEIRA</v>
      </c>
    </row>
    <row r="133" spans="1:21">
      <c r="A133" s="91">
        <v>1</v>
      </c>
      <c r="B133" s="91">
        <v>2351</v>
      </c>
      <c r="C133" s="93" t="s">
        <v>118</v>
      </c>
      <c r="D133" s="95">
        <v>39310</v>
      </c>
      <c r="E133" s="95" t="s">
        <v>526</v>
      </c>
      <c r="F133" s="97" t="s">
        <v>418</v>
      </c>
      <c r="G133" s="93">
        <v>1778.68</v>
      </c>
      <c r="H133" s="93">
        <v>0</v>
      </c>
      <c r="I133" s="97" t="s">
        <v>527</v>
      </c>
      <c r="J133" s="93">
        <v>0</v>
      </c>
      <c r="K133" s="93">
        <v>0</v>
      </c>
      <c r="L133" s="93">
        <v>0</v>
      </c>
      <c r="M133" s="93">
        <v>0</v>
      </c>
      <c r="N133" s="93">
        <v>0</v>
      </c>
      <c r="O133" s="93">
        <v>0</v>
      </c>
      <c r="P133" s="93">
        <v>0</v>
      </c>
      <c r="Q133" s="93">
        <v>0</v>
      </c>
      <c r="R133" s="93">
        <v>0</v>
      </c>
      <c r="S133" s="87">
        <f t="shared" si="4"/>
        <v>1778.68</v>
      </c>
      <c r="T133" s="87">
        <f t="shared" si="5"/>
        <v>0</v>
      </c>
      <c r="U133" s="88" t="str">
        <f>VLOOKUP(B133,'FOLHA RESUMIDA'!C:I,2,0)</f>
        <v>CLAUDIA SALVINA DE SANTANA</v>
      </c>
    </row>
    <row r="134" spans="1:21">
      <c r="A134" s="91">
        <v>1</v>
      </c>
      <c r="B134" s="91">
        <v>2363</v>
      </c>
      <c r="C134" s="93" t="s">
        <v>119</v>
      </c>
      <c r="D134" s="95">
        <v>39310</v>
      </c>
      <c r="E134" s="95" t="s">
        <v>526</v>
      </c>
      <c r="F134" s="97" t="s">
        <v>479</v>
      </c>
      <c r="G134" s="93">
        <v>2162.0300000000002</v>
      </c>
      <c r="H134" s="93">
        <v>0</v>
      </c>
      <c r="I134" s="97" t="s">
        <v>527</v>
      </c>
      <c r="J134" s="93">
        <v>0</v>
      </c>
      <c r="K134" s="93">
        <v>0</v>
      </c>
      <c r="L134" s="93">
        <v>0</v>
      </c>
      <c r="M134" s="93">
        <v>0</v>
      </c>
      <c r="N134" s="93">
        <v>0</v>
      </c>
      <c r="O134" s="93">
        <v>0</v>
      </c>
      <c r="P134" s="93">
        <v>0</v>
      </c>
      <c r="Q134" s="93">
        <v>0</v>
      </c>
      <c r="R134" s="93">
        <v>0</v>
      </c>
      <c r="S134" s="87">
        <f t="shared" si="4"/>
        <v>2162.0300000000002</v>
      </c>
      <c r="T134" s="87">
        <f t="shared" si="5"/>
        <v>0</v>
      </c>
      <c r="U134" s="88" t="str">
        <f>VLOOKUP(B134,'FOLHA RESUMIDA'!C:I,2,0)</f>
        <v>MIRIAM ALVES BASTOS DA SILVA</v>
      </c>
    </row>
    <row r="135" spans="1:21">
      <c r="A135" s="91">
        <v>1</v>
      </c>
      <c r="B135" s="91">
        <v>2367</v>
      </c>
      <c r="C135" s="93" t="s">
        <v>120</v>
      </c>
      <c r="D135" s="95">
        <v>39310</v>
      </c>
      <c r="E135" s="95" t="s">
        <v>526</v>
      </c>
      <c r="F135" s="97" t="s">
        <v>486</v>
      </c>
      <c r="G135" s="93">
        <v>2050.41</v>
      </c>
      <c r="H135" s="93">
        <v>0</v>
      </c>
      <c r="I135" s="97" t="s">
        <v>527</v>
      </c>
      <c r="J135" s="93">
        <v>0</v>
      </c>
      <c r="K135" s="93">
        <v>0</v>
      </c>
      <c r="L135" s="93">
        <v>0</v>
      </c>
      <c r="M135" s="93">
        <v>0</v>
      </c>
      <c r="N135" s="93">
        <v>0</v>
      </c>
      <c r="O135" s="93">
        <v>0</v>
      </c>
      <c r="P135" s="93">
        <v>0</v>
      </c>
      <c r="Q135" s="93">
        <v>0</v>
      </c>
      <c r="R135" s="93">
        <v>0</v>
      </c>
      <c r="S135" s="87">
        <f t="shared" si="4"/>
        <v>2050.41</v>
      </c>
      <c r="T135" s="87">
        <f t="shared" si="5"/>
        <v>0</v>
      </c>
      <c r="U135" s="88" t="str">
        <f>VLOOKUP(B135,'FOLHA RESUMIDA'!C:I,2,0)</f>
        <v>PRISCILLA RODRIGUES P DA SILVA</v>
      </c>
    </row>
    <row r="136" spans="1:21">
      <c r="A136" s="91">
        <v>1</v>
      </c>
      <c r="B136" s="91">
        <v>2371</v>
      </c>
      <c r="C136" s="93" t="s">
        <v>121</v>
      </c>
      <c r="D136" s="95">
        <v>39310</v>
      </c>
      <c r="E136" s="95" t="s">
        <v>526</v>
      </c>
      <c r="F136" s="97" t="s">
        <v>487</v>
      </c>
      <c r="G136" s="93">
        <v>2616.94</v>
      </c>
      <c r="H136" s="93">
        <v>0</v>
      </c>
      <c r="I136" s="97" t="s">
        <v>527</v>
      </c>
      <c r="J136" s="93">
        <v>0</v>
      </c>
      <c r="K136" s="93">
        <v>0</v>
      </c>
      <c r="L136" s="93">
        <v>0</v>
      </c>
      <c r="M136" s="93">
        <v>0</v>
      </c>
      <c r="N136" s="93">
        <v>0</v>
      </c>
      <c r="O136" s="93">
        <v>0</v>
      </c>
      <c r="P136" s="93">
        <v>0</v>
      </c>
      <c r="Q136" s="93">
        <v>0</v>
      </c>
      <c r="R136" s="93">
        <v>0</v>
      </c>
      <c r="S136" s="87">
        <f t="shared" si="4"/>
        <v>2616.94</v>
      </c>
      <c r="T136" s="87">
        <f t="shared" si="5"/>
        <v>0</v>
      </c>
      <c r="U136" s="88" t="str">
        <f>VLOOKUP(B136,'FOLHA RESUMIDA'!C:I,2,0)</f>
        <v>SUZELLE TRAJANO BENTO</v>
      </c>
    </row>
    <row r="137" spans="1:21">
      <c r="A137" s="91">
        <v>1</v>
      </c>
      <c r="B137" s="91">
        <v>2382</v>
      </c>
      <c r="C137" s="93" t="s">
        <v>122</v>
      </c>
      <c r="D137" s="95">
        <v>39342</v>
      </c>
      <c r="E137" s="95" t="s">
        <v>526</v>
      </c>
      <c r="F137" s="97" t="s">
        <v>426</v>
      </c>
      <c r="G137" s="93">
        <v>6210.16</v>
      </c>
      <c r="H137" s="93">
        <v>0</v>
      </c>
      <c r="I137" s="97" t="s">
        <v>527</v>
      </c>
      <c r="J137" s="93">
        <v>6657.79</v>
      </c>
      <c r="K137" s="93">
        <v>0</v>
      </c>
      <c r="L137" s="93">
        <v>0</v>
      </c>
      <c r="M137" s="93">
        <v>0</v>
      </c>
      <c r="N137" s="93">
        <v>0</v>
      </c>
      <c r="O137" s="93">
        <v>0</v>
      </c>
      <c r="P137" s="93">
        <v>0</v>
      </c>
      <c r="Q137" s="93">
        <v>0</v>
      </c>
      <c r="R137" s="93">
        <v>0</v>
      </c>
      <c r="S137" s="87">
        <f t="shared" si="4"/>
        <v>6210.16</v>
      </c>
      <c r="T137" s="87">
        <f t="shared" si="5"/>
        <v>6657.79</v>
      </c>
      <c r="U137" s="88" t="str">
        <f>VLOOKUP(B137,'FOLHA RESUMIDA'!C:I,2,0)</f>
        <v>AILA KARLA MOTA SANTANA</v>
      </c>
    </row>
    <row r="138" spans="1:21">
      <c r="A138" s="91">
        <v>1</v>
      </c>
      <c r="B138" s="91">
        <v>2384</v>
      </c>
      <c r="C138" s="93" t="s">
        <v>123</v>
      </c>
      <c r="D138" s="95">
        <v>39342</v>
      </c>
      <c r="E138" s="95" t="s">
        <v>526</v>
      </c>
      <c r="F138" s="97" t="s">
        <v>486</v>
      </c>
      <c r="G138" s="93">
        <v>2050.41</v>
      </c>
      <c r="H138" s="93">
        <v>0</v>
      </c>
      <c r="I138" s="97" t="s">
        <v>527</v>
      </c>
      <c r="J138" s="93">
        <v>0</v>
      </c>
      <c r="K138" s="93">
        <v>0</v>
      </c>
      <c r="L138" s="93">
        <v>0</v>
      </c>
      <c r="M138" s="93">
        <v>0</v>
      </c>
      <c r="N138" s="93">
        <v>0</v>
      </c>
      <c r="O138" s="93">
        <v>0</v>
      </c>
      <c r="P138" s="93">
        <v>0</v>
      </c>
      <c r="Q138" s="93">
        <v>0</v>
      </c>
      <c r="R138" s="93">
        <v>0</v>
      </c>
      <c r="S138" s="87">
        <f t="shared" si="4"/>
        <v>2050.41</v>
      </c>
      <c r="T138" s="87">
        <f t="shared" si="5"/>
        <v>0</v>
      </c>
      <c r="U138" s="88" t="str">
        <f>VLOOKUP(B138,'FOLHA RESUMIDA'!C:I,2,0)</f>
        <v>KATIA MIRANDA DE ARAUJO LOPES</v>
      </c>
    </row>
    <row r="139" spans="1:21">
      <c r="A139" s="91">
        <v>1</v>
      </c>
      <c r="B139" s="91">
        <v>2392</v>
      </c>
      <c r="C139" s="93" t="s">
        <v>124</v>
      </c>
      <c r="D139" s="95">
        <v>39342</v>
      </c>
      <c r="E139" s="95" t="s">
        <v>526</v>
      </c>
      <c r="F139" s="97" t="s">
        <v>489</v>
      </c>
      <c r="G139" s="93">
        <v>2050.41</v>
      </c>
      <c r="H139" s="93">
        <v>0</v>
      </c>
      <c r="I139" s="97" t="s">
        <v>527</v>
      </c>
      <c r="J139" s="93">
        <v>2312.9499999999998</v>
      </c>
      <c r="K139" s="93">
        <v>0</v>
      </c>
      <c r="L139" s="93">
        <v>0</v>
      </c>
      <c r="M139" s="93">
        <v>0</v>
      </c>
      <c r="N139" s="93">
        <v>0</v>
      </c>
      <c r="O139" s="93">
        <v>0</v>
      </c>
      <c r="P139" s="93">
        <v>0</v>
      </c>
      <c r="Q139" s="93">
        <v>0</v>
      </c>
      <c r="R139" s="93">
        <v>0</v>
      </c>
      <c r="S139" s="87">
        <f t="shared" si="4"/>
        <v>2050.41</v>
      </c>
      <c r="T139" s="87">
        <f t="shared" si="5"/>
        <v>2312.9499999999998</v>
      </c>
      <c r="U139" s="88" t="str">
        <f>VLOOKUP(B139,'FOLHA RESUMIDA'!C:I,2,0)</f>
        <v>KLEYTON DA SILVA A PEREIRA</v>
      </c>
    </row>
    <row r="140" spans="1:21">
      <c r="A140" s="91">
        <v>1</v>
      </c>
      <c r="B140" s="91">
        <v>2406</v>
      </c>
      <c r="C140" s="93" t="s">
        <v>125</v>
      </c>
      <c r="D140" s="95">
        <v>39349</v>
      </c>
      <c r="E140" s="95" t="s">
        <v>526</v>
      </c>
      <c r="F140" s="97" t="s">
        <v>418</v>
      </c>
      <c r="G140" s="93">
        <v>1613.31</v>
      </c>
      <c r="H140" s="93">
        <v>0</v>
      </c>
      <c r="I140" s="97" t="s">
        <v>527</v>
      </c>
      <c r="J140" s="93">
        <v>0</v>
      </c>
      <c r="K140" s="93">
        <v>0</v>
      </c>
      <c r="L140" s="93">
        <v>0</v>
      </c>
      <c r="M140" s="93">
        <v>0</v>
      </c>
      <c r="N140" s="93">
        <v>0</v>
      </c>
      <c r="O140" s="93">
        <v>0</v>
      </c>
      <c r="P140" s="93">
        <v>0</v>
      </c>
      <c r="Q140" s="93">
        <v>0</v>
      </c>
      <c r="R140" s="93">
        <v>0</v>
      </c>
      <c r="S140" s="87">
        <f t="shared" si="4"/>
        <v>1613.31</v>
      </c>
      <c r="T140" s="87">
        <f t="shared" si="5"/>
        <v>0</v>
      </c>
      <c r="U140" s="88" t="str">
        <f>VLOOKUP(B140,'FOLHA RESUMIDA'!C:I,2,0)</f>
        <v>DEYSE MARIA DOS SANTOS SILVA</v>
      </c>
    </row>
    <row r="141" spans="1:21">
      <c r="A141" s="91">
        <v>1</v>
      </c>
      <c r="B141" s="91">
        <v>2415</v>
      </c>
      <c r="C141" s="93" t="s">
        <v>126</v>
      </c>
      <c r="D141" s="95">
        <v>39349</v>
      </c>
      <c r="E141" s="95" t="s">
        <v>526</v>
      </c>
      <c r="F141" s="97" t="s">
        <v>426</v>
      </c>
      <c r="G141" s="93">
        <v>6210.16</v>
      </c>
      <c r="H141" s="93">
        <v>0</v>
      </c>
      <c r="I141" s="97" t="s">
        <v>527</v>
      </c>
      <c r="J141" s="93">
        <v>6657.79</v>
      </c>
      <c r="K141" s="93">
        <v>0</v>
      </c>
      <c r="L141" s="93">
        <v>0</v>
      </c>
      <c r="M141" s="93">
        <v>0</v>
      </c>
      <c r="N141" s="93">
        <v>0</v>
      </c>
      <c r="O141" s="93">
        <v>0</v>
      </c>
      <c r="P141" s="93">
        <v>0</v>
      </c>
      <c r="Q141" s="93">
        <v>0</v>
      </c>
      <c r="R141" s="93">
        <v>0</v>
      </c>
      <c r="S141" s="87">
        <f t="shared" si="4"/>
        <v>6210.16</v>
      </c>
      <c r="T141" s="87">
        <f t="shared" si="5"/>
        <v>6657.79</v>
      </c>
      <c r="U141" s="88" t="str">
        <f>VLOOKUP(B141,'FOLHA RESUMIDA'!C:I,2,0)</f>
        <v>SILVIA RENATA QUEIROZ DE FARIA</v>
      </c>
    </row>
    <row r="142" spans="1:21">
      <c r="A142" s="91">
        <v>1</v>
      </c>
      <c r="B142" s="91">
        <v>2420</v>
      </c>
      <c r="C142" s="93" t="s">
        <v>127</v>
      </c>
      <c r="D142" s="95">
        <v>39356</v>
      </c>
      <c r="E142" s="95" t="s">
        <v>526</v>
      </c>
      <c r="F142" s="97" t="s">
        <v>426</v>
      </c>
      <c r="G142" s="93">
        <v>6210.16</v>
      </c>
      <c r="H142" s="93">
        <v>0</v>
      </c>
      <c r="I142" s="97" t="s">
        <v>527</v>
      </c>
      <c r="J142" s="93">
        <v>6657.79</v>
      </c>
      <c r="K142" s="93">
        <v>0</v>
      </c>
      <c r="L142" s="93">
        <v>0</v>
      </c>
      <c r="M142" s="93">
        <v>0</v>
      </c>
      <c r="N142" s="93">
        <v>0</v>
      </c>
      <c r="O142" s="93">
        <v>0</v>
      </c>
      <c r="P142" s="93">
        <v>0</v>
      </c>
      <c r="Q142" s="93">
        <v>0</v>
      </c>
      <c r="R142" s="93">
        <v>0</v>
      </c>
      <c r="S142" s="87">
        <f t="shared" si="4"/>
        <v>6210.16</v>
      </c>
      <c r="T142" s="87">
        <f t="shared" si="5"/>
        <v>6657.79</v>
      </c>
      <c r="U142" s="88" t="str">
        <f>VLOOKUP(B142,'FOLHA RESUMIDA'!C:I,2,0)</f>
        <v>TEREZA RAQUEL F ALMEIDA</v>
      </c>
    </row>
    <row r="143" spans="1:21">
      <c r="A143" s="91">
        <v>1</v>
      </c>
      <c r="B143" s="91">
        <v>2421</v>
      </c>
      <c r="C143" s="93" t="s">
        <v>128</v>
      </c>
      <c r="D143" s="95">
        <v>39370</v>
      </c>
      <c r="E143" s="95" t="s">
        <v>526</v>
      </c>
      <c r="F143" s="97" t="s">
        <v>425</v>
      </c>
      <c r="G143" s="93">
        <v>3933.21</v>
      </c>
      <c r="H143" s="93">
        <v>0</v>
      </c>
      <c r="I143" s="97" t="s">
        <v>527</v>
      </c>
      <c r="J143" s="93">
        <v>2312.9499999999998</v>
      </c>
      <c r="K143" s="93">
        <v>0</v>
      </c>
      <c r="L143" s="93">
        <v>0</v>
      </c>
      <c r="M143" s="93">
        <v>0</v>
      </c>
      <c r="N143" s="93">
        <v>0</v>
      </c>
      <c r="O143" s="93">
        <v>0</v>
      </c>
      <c r="P143" s="93">
        <v>0</v>
      </c>
      <c r="Q143" s="93">
        <v>0</v>
      </c>
      <c r="R143" s="93">
        <v>0</v>
      </c>
      <c r="S143" s="87">
        <f t="shared" si="4"/>
        <v>3933.21</v>
      </c>
      <c r="T143" s="87">
        <f t="shared" si="5"/>
        <v>2312.9499999999998</v>
      </c>
      <c r="U143" s="88" t="str">
        <f>VLOOKUP(B143,'FOLHA RESUMIDA'!C:I,2,0)</f>
        <v>ANA CLAUDIA NUNES DE MOURA</v>
      </c>
    </row>
    <row r="144" spans="1:21">
      <c r="A144" s="91">
        <v>1</v>
      </c>
      <c r="B144" s="91">
        <v>2437</v>
      </c>
      <c r="C144" s="93" t="s">
        <v>129</v>
      </c>
      <c r="D144" s="95">
        <v>39371</v>
      </c>
      <c r="E144" s="95" t="s">
        <v>526</v>
      </c>
      <c r="F144" s="97" t="s">
        <v>486</v>
      </c>
      <c r="G144" s="93">
        <v>2050.41</v>
      </c>
      <c r="H144" s="93">
        <v>0</v>
      </c>
      <c r="I144" s="97" t="s">
        <v>527</v>
      </c>
      <c r="J144" s="93">
        <v>0</v>
      </c>
      <c r="K144" s="93">
        <v>0</v>
      </c>
      <c r="L144" s="93">
        <v>0</v>
      </c>
      <c r="M144" s="93">
        <v>0</v>
      </c>
      <c r="N144" s="93">
        <v>0</v>
      </c>
      <c r="O144" s="93">
        <v>0</v>
      </c>
      <c r="P144" s="93">
        <v>0</v>
      </c>
      <c r="Q144" s="93">
        <v>0</v>
      </c>
      <c r="R144" s="93">
        <v>0</v>
      </c>
      <c r="S144" s="87">
        <f t="shared" si="4"/>
        <v>2050.41</v>
      </c>
      <c r="T144" s="87">
        <f t="shared" si="5"/>
        <v>0</v>
      </c>
      <c r="U144" s="88" t="str">
        <f>VLOOKUP(B144,'FOLHA RESUMIDA'!C:I,2,0)</f>
        <v>CLAUDILENE DE LIMA</v>
      </c>
    </row>
    <row r="145" spans="1:21">
      <c r="A145" s="91">
        <v>1</v>
      </c>
      <c r="B145" s="91">
        <v>2440</v>
      </c>
      <c r="C145" s="93" t="s">
        <v>130</v>
      </c>
      <c r="D145" s="95">
        <v>39371</v>
      </c>
      <c r="E145" s="95" t="s">
        <v>526</v>
      </c>
      <c r="F145" s="97" t="s">
        <v>418</v>
      </c>
      <c r="G145" s="93">
        <v>2162.0300000000002</v>
      </c>
      <c r="H145" s="93">
        <v>0</v>
      </c>
      <c r="I145" s="97" t="s">
        <v>527</v>
      </c>
      <c r="J145" s="93">
        <v>1284.97</v>
      </c>
      <c r="K145" s="93">
        <v>0</v>
      </c>
      <c r="L145" s="93">
        <v>0</v>
      </c>
      <c r="M145" s="93">
        <v>0</v>
      </c>
      <c r="N145" s="93">
        <v>0</v>
      </c>
      <c r="O145" s="93">
        <v>0</v>
      </c>
      <c r="P145" s="93">
        <v>0</v>
      </c>
      <c r="Q145" s="93">
        <v>0</v>
      </c>
      <c r="R145" s="93">
        <v>0</v>
      </c>
      <c r="S145" s="87">
        <f t="shared" si="4"/>
        <v>2162.0300000000002</v>
      </c>
      <c r="T145" s="87">
        <f t="shared" si="5"/>
        <v>1284.97</v>
      </c>
      <c r="U145" s="88" t="str">
        <f>VLOOKUP(B145,'FOLHA RESUMIDA'!C:I,2,0)</f>
        <v>ELIANE MOREIRA DE SOUZA</v>
      </c>
    </row>
    <row r="146" spans="1:21">
      <c r="A146" s="91">
        <v>1</v>
      </c>
      <c r="B146" s="91">
        <v>2443</v>
      </c>
      <c r="C146" s="93" t="s">
        <v>461</v>
      </c>
      <c r="D146" s="95">
        <v>39371</v>
      </c>
      <c r="E146" s="95" t="s">
        <v>526</v>
      </c>
      <c r="F146" s="97" t="s">
        <v>418</v>
      </c>
      <c r="G146" s="93">
        <v>1778.68</v>
      </c>
      <c r="H146" s="93">
        <v>0</v>
      </c>
      <c r="I146" s="97" t="s">
        <v>527</v>
      </c>
      <c r="J146" s="93">
        <v>0</v>
      </c>
      <c r="K146" s="93">
        <v>0</v>
      </c>
      <c r="L146" s="93">
        <v>0</v>
      </c>
      <c r="M146" s="93">
        <v>0</v>
      </c>
      <c r="N146" s="93">
        <v>0</v>
      </c>
      <c r="O146" s="93">
        <v>0</v>
      </c>
      <c r="P146" s="93">
        <v>0</v>
      </c>
      <c r="Q146" s="93">
        <v>0</v>
      </c>
      <c r="R146" s="93">
        <v>0</v>
      </c>
      <c r="S146" s="87">
        <f t="shared" si="4"/>
        <v>1778.68</v>
      </c>
      <c r="T146" s="87">
        <f t="shared" si="5"/>
        <v>0</v>
      </c>
      <c r="U146" s="88" t="str">
        <f>VLOOKUP(B146,'FOLHA RESUMIDA'!C:I,2,0)</f>
        <v>GEYZA JANAINA FERREIRA L ALVES</v>
      </c>
    </row>
    <row r="147" spans="1:21">
      <c r="A147" s="91">
        <v>1</v>
      </c>
      <c r="B147" s="91">
        <v>2448</v>
      </c>
      <c r="C147" s="93" t="s">
        <v>131</v>
      </c>
      <c r="D147" s="95">
        <v>39371</v>
      </c>
      <c r="E147" s="95" t="s">
        <v>526</v>
      </c>
      <c r="F147" s="97" t="s">
        <v>418</v>
      </c>
      <c r="G147" s="93">
        <v>1961.04</v>
      </c>
      <c r="H147" s="93">
        <v>0</v>
      </c>
      <c r="I147" s="97" t="s">
        <v>527</v>
      </c>
      <c r="J147" s="93">
        <v>0</v>
      </c>
      <c r="K147" s="93">
        <v>0</v>
      </c>
      <c r="L147" s="93">
        <v>0</v>
      </c>
      <c r="M147" s="93">
        <v>0</v>
      </c>
      <c r="N147" s="93">
        <v>0</v>
      </c>
      <c r="O147" s="93">
        <v>0</v>
      </c>
      <c r="P147" s="93">
        <v>0</v>
      </c>
      <c r="Q147" s="93">
        <v>0</v>
      </c>
      <c r="R147" s="93">
        <v>0</v>
      </c>
      <c r="S147" s="87">
        <f t="shared" si="4"/>
        <v>1961.04</v>
      </c>
      <c r="T147" s="87">
        <f t="shared" si="5"/>
        <v>0</v>
      </c>
      <c r="U147" s="88" t="str">
        <f>VLOOKUP(B147,'FOLHA RESUMIDA'!C:I,2,0)</f>
        <v>JULIO CESAR DA SILVA</v>
      </c>
    </row>
    <row r="148" spans="1:21">
      <c r="A148" s="91">
        <v>1</v>
      </c>
      <c r="B148" s="91">
        <v>2451</v>
      </c>
      <c r="C148" s="93" t="s">
        <v>132</v>
      </c>
      <c r="D148" s="95">
        <v>39371</v>
      </c>
      <c r="E148" s="95" t="s">
        <v>526</v>
      </c>
      <c r="F148" s="97" t="s">
        <v>418</v>
      </c>
      <c r="G148" s="93">
        <v>1778.68</v>
      </c>
      <c r="H148" s="93">
        <v>0</v>
      </c>
      <c r="I148" s="97" t="s">
        <v>527</v>
      </c>
      <c r="J148" s="93">
        <v>0</v>
      </c>
      <c r="K148" s="93">
        <v>0</v>
      </c>
      <c r="L148" s="93">
        <v>0</v>
      </c>
      <c r="M148" s="93">
        <v>0</v>
      </c>
      <c r="N148" s="93">
        <v>0</v>
      </c>
      <c r="O148" s="93">
        <v>0</v>
      </c>
      <c r="P148" s="93">
        <v>0</v>
      </c>
      <c r="Q148" s="93">
        <v>0</v>
      </c>
      <c r="R148" s="93">
        <v>0</v>
      </c>
      <c r="S148" s="87">
        <f t="shared" si="4"/>
        <v>1778.68</v>
      </c>
      <c r="T148" s="87">
        <f t="shared" si="5"/>
        <v>0</v>
      </c>
      <c r="U148" s="88" t="str">
        <f>VLOOKUP(B148,'FOLHA RESUMIDA'!C:I,2,0)</f>
        <v>MANUELLA BOMFIM DA SILVA</v>
      </c>
    </row>
    <row r="149" spans="1:21">
      <c r="A149" s="91">
        <v>1</v>
      </c>
      <c r="B149" s="91">
        <v>2460</v>
      </c>
      <c r="C149" s="93" t="s">
        <v>133</v>
      </c>
      <c r="D149" s="95">
        <v>39371</v>
      </c>
      <c r="E149" s="95" t="s">
        <v>526</v>
      </c>
      <c r="F149" s="97" t="s">
        <v>418</v>
      </c>
      <c r="G149" s="93">
        <v>1778.68</v>
      </c>
      <c r="H149" s="93">
        <v>0</v>
      </c>
      <c r="I149" s="97" t="s">
        <v>527</v>
      </c>
      <c r="J149" s="93">
        <v>0</v>
      </c>
      <c r="K149" s="93">
        <v>0</v>
      </c>
      <c r="L149" s="93">
        <v>0</v>
      </c>
      <c r="M149" s="93">
        <v>0</v>
      </c>
      <c r="N149" s="93">
        <v>0</v>
      </c>
      <c r="O149" s="93">
        <v>0</v>
      </c>
      <c r="P149" s="93">
        <v>0</v>
      </c>
      <c r="Q149" s="93">
        <v>0</v>
      </c>
      <c r="R149" s="93">
        <v>0</v>
      </c>
      <c r="S149" s="87">
        <f t="shared" si="4"/>
        <v>1778.68</v>
      </c>
      <c r="T149" s="87">
        <f t="shared" si="5"/>
        <v>0</v>
      </c>
      <c r="U149" s="88" t="str">
        <f>VLOOKUP(B149,'FOLHA RESUMIDA'!C:I,2,0)</f>
        <v>VIVIANE OLIMPIO DOS SANTOS</v>
      </c>
    </row>
    <row r="150" spans="1:21">
      <c r="A150" s="91">
        <v>1</v>
      </c>
      <c r="B150" s="91">
        <v>2468</v>
      </c>
      <c r="C150" s="93" t="s">
        <v>134</v>
      </c>
      <c r="D150" s="95">
        <v>39485</v>
      </c>
      <c r="E150" s="95" t="s">
        <v>526</v>
      </c>
      <c r="F150" s="97" t="s">
        <v>480</v>
      </c>
      <c r="G150" s="93">
        <v>2152.9499999999998</v>
      </c>
      <c r="H150" s="93">
        <v>0</v>
      </c>
      <c r="I150" s="97" t="s">
        <v>527</v>
      </c>
      <c r="J150" s="93">
        <v>2312.9499999999998</v>
      </c>
      <c r="K150" s="93">
        <v>0</v>
      </c>
      <c r="L150" s="93">
        <v>0</v>
      </c>
      <c r="M150" s="93">
        <v>0</v>
      </c>
      <c r="N150" s="93">
        <v>3900</v>
      </c>
      <c r="O150" s="93">
        <v>0</v>
      </c>
      <c r="P150" s="93">
        <v>0</v>
      </c>
      <c r="Q150" s="93">
        <v>0</v>
      </c>
      <c r="R150" s="93">
        <v>0</v>
      </c>
      <c r="S150" s="87">
        <f t="shared" si="4"/>
        <v>2152.9499999999998</v>
      </c>
      <c r="T150" s="87">
        <f t="shared" si="5"/>
        <v>6212.95</v>
      </c>
      <c r="U150" s="88" t="str">
        <f>VLOOKUP(B150,'FOLHA RESUMIDA'!C:I,2,0)</f>
        <v>ANA GERTRUDES DE A F GUERRA</v>
      </c>
    </row>
    <row r="151" spans="1:21">
      <c r="A151" s="91">
        <v>1</v>
      </c>
      <c r="B151" s="91">
        <v>2474</v>
      </c>
      <c r="C151" s="93" t="s">
        <v>135</v>
      </c>
      <c r="D151" s="95">
        <v>39491</v>
      </c>
      <c r="E151" s="95" t="s">
        <v>526</v>
      </c>
      <c r="F151" s="97" t="s">
        <v>426</v>
      </c>
      <c r="G151" s="93">
        <v>6210.16</v>
      </c>
      <c r="H151" s="93">
        <v>0</v>
      </c>
      <c r="I151" s="97" t="s">
        <v>527</v>
      </c>
      <c r="J151" s="93">
        <v>6657.79</v>
      </c>
      <c r="K151" s="93">
        <v>0</v>
      </c>
      <c r="L151" s="93">
        <v>0</v>
      </c>
      <c r="M151" s="93">
        <v>0</v>
      </c>
      <c r="N151" s="93">
        <v>0</v>
      </c>
      <c r="O151" s="93">
        <v>0</v>
      </c>
      <c r="P151" s="93">
        <v>0</v>
      </c>
      <c r="Q151" s="93">
        <v>0</v>
      </c>
      <c r="R151" s="93">
        <v>0</v>
      </c>
      <c r="S151" s="87">
        <f t="shared" si="4"/>
        <v>6210.16</v>
      </c>
      <c r="T151" s="87">
        <f t="shared" si="5"/>
        <v>6657.79</v>
      </c>
      <c r="U151" s="88" t="str">
        <f>VLOOKUP(B151,'FOLHA RESUMIDA'!C:I,2,0)</f>
        <v>MARIA ROSEANE DOS A CLEMENTINO</v>
      </c>
    </row>
    <row r="152" spans="1:21">
      <c r="A152" s="91">
        <v>50</v>
      </c>
      <c r="B152" s="91">
        <v>2478</v>
      </c>
      <c r="C152" s="93" t="s">
        <v>380</v>
      </c>
      <c r="D152" s="95">
        <v>39524</v>
      </c>
      <c r="E152" s="95" t="s">
        <v>526</v>
      </c>
      <c r="F152" s="97" t="s">
        <v>590</v>
      </c>
      <c r="G152" s="93">
        <v>5534.43</v>
      </c>
      <c r="H152" s="93">
        <v>0</v>
      </c>
      <c r="I152" s="97" t="s">
        <v>527</v>
      </c>
      <c r="J152" s="93">
        <v>0</v>
      </c>
      <c r="K152" s="93">
        <v>0</v>
      </c>
      <c r="L152" s="93">
        <v>0</v>
      </c>
      <c r="M152" s="93">
        <v>0</v>
      </c>
      <c r="N152" s="93">
        <v>0</v>
      </c>
      <c r="O152" s="93">
        <v>0</v>
      </c>
      <c r="P152" s="93">
        <v>0</v>
      </c>
      <c r="Q152" s="93">
        <v>0</v>
      </c>
      <c r="R152" s="93">
        <v>0</v>
      </c>
      <c r="S152" s="87">
        <f t="shared" si="4"/>
        <v>5534.43</v>
      </c>
      <c r="T152" s="87">
        <f t="shared" si="5"/>
        <v>0</v>
      </c>
      <c r="U152" s="88" t="str">
        <f>VLOOKUP(B152,'FOLHA RESUMIDA'!C:I,2,0)</f>
        <v>ROGERIO MOURA VIEIRA</v>
      </c>
    </row>
    <row r="153" spans="1:21">
      <c r="A153" s="91">
        <v>20</v>
      </c>
      <c r="B153" s="91">
        <v>2481</v>
      </c>
      <c r="C153" s="93" t="s">
        <v>354</v>
      </c>
      <c r="D153" s="95">
        <v>39524</v>
      </c>
      <c r="E153" s="95" t="s">
        <v>526</v>
      </c>
      <c r="F153" s="97" t="s">
        <v>590</v>
      </c>
      <c r="G153" s="93">
        <v>5534.43</v>
      </c>
      <c r="H153" s="93">
        <v>0</v>
      </c>
      <c r="I153" s="97" t="s">
        <v>527</v>
      </c>
      <c r="J153" s="93">
        <v>0</v>
      </c>
      <c r="K153" s="93">
        <v>0</v>
      </c>
      <c r="L153" s="93">
        <v>0</v>
      </c>
      <c r="M153" s="93">
        <v>0</v>
      </c>
      <c r="N153" s="93">
        <v>0</v>
      </c>
      <c r="O153" s="93">
        <v>0</v>
      </c>
      <c r="P153" s="93">
        <v>0</v>
      </c>
      <c r="Q153" s="93">
        <v>0</v>
      </c>
      <c r="R153" s="93">
        <v>0</v>
      </c>
      <c r="S153" s="87">
        <f t="shared" si="4"/>
        <v>5534.43</v>
      </c>
      <c r="T153" s="87">
        <f t="shared" si="5"/>
        <v>0</v>
      </c>
      <c r="U153" s="88" t="str">
        <f>VLOOKUP(B153,'FOLHA RESUMIDA'!C:I,2,0)</f>
        <v>RAFAELLA MICHELLE DE L MIRANDA</v>
      </c>
    </row>
    <row r="154" spans="1:21">
      <c r="A154" s="91">
        <v>39</v>
      </c>
      <c r="B154" s="91">
        <v>2484</v>
      </c>
      <c r="C154" s="93" t="s">
        <v>373</v>
      </c>
      <c r="D154" s="95">
        <v>39524</v>
      </c>
      <c r="E154" s="95" t="s">
        <v>526</v>
      </c>
      <c r="F154" s="97" t="s">
        <v>590</v>
      </c>
      <c r="G154" s="93">
        <v>5811.15</v>
      </c>
      <c r="H154" s="93">
        <v>0</v>
      </c>
      <c r="I154" s="97" t="s">
        <v>527</v>
      </c>
      <c r="J154" s="93">
        <v>0</v>
      </c>
      <c r="K154" s="93">
        <v>0</v>
      </c>
      <c r="L154" s="93">
        <v>0</v>
      </c>
      <c r="M154" s="93">
        <v>0</v>
      </c>
      <c r="N154" s="93">
        <v>0</v>
      </c>
      <c r="O154" s="93">
        <v>0</v>
      </c>
      <c r="P154" s="93">
        <v>0</v>
      </c>
      <c r="Q154" s="93">
        <v>0</v>
      </c>
      <c r="R154" s="93">
        <v>0</v>
      </c>
      <c r="S154" s="87">
        <f t="shared" si="4"/>
        <v>5811.15</v>
      </c>
      <c r="T154" s="87">
        <f t="shared" si="5"/>
        <v>0</v>
      </c>
      <c r="U154" s="88" t="str">
        <f>VLOOKUP(B154,'FOLHA RESUMIDA'!C:I,2,0)</f>
        <v>ARLEY ANDERSON TAVARES MOREIRA</v>
      </c>
    </row>
    <row r="155" spans="1:21">
      <c r="A155" s="91">
        <v>1</v>
      </c>
      <c r="B155" s="91">
        <v>2493</v>
      </c>
      <c r="C155" s="93" t="s">
        <v>136</v>
      </c>
      <c r="D155" s="95">
        <v>39539</v>
      </c>
      <c r="E155" s="95" t="s">
        <v>526</v>
      </c>
      <c r="F155" s="97" t="s">
        <v>480</v>
      </c>
      <c r="G155" s="93">
        <v>2152.9499999999998</v>
      </c>
      <c r="H155" s="93">
        <v>0</v>
      </c>
      <c r="I155" s="97" t="s">
        <v>527</v>
      </c>
      <c r="J155" s="93">
        <v>0</v>
      </c>
      <c r="K155" s="93">
        <v>0</v>
      </c>
      <c r="L155" s="93">
        <v>0</v>
      </c>
      <c r="M155" s="93">
        <v>0</v>
      </c>
      <c r="N155" s="93">
        <v>0</v>
      </c>
      <c r="O155" s="93">
        <v>0</v>
      </c>
      <c r="P155" s="93">
        <v>0</v>
      </c>
      <c r="Q155" s="93">
        <v>0</v>
      </c>
      <c r="R155" s="93">
        <v>0</v>
      </c>
      <c r="S155" s="87">
        <f t="shared" si="4"/>
        <v>2152.9499999999998</v>
      </c>
      <c r="T155" s="87">
        <f t="shared" si="5"/>
        <v>0</v>
      </c>
      <c r="U155" s="88" t="str">
        <f>VLOOKUP(B155,'FOLHA RESUMIDA'!C:I,2,0)</f>
        <v>CRISTIANE R  DE O  GONCALVES</v>
      </c>
    </row>
    <row r="156" spans="1:21">
      <c r="A156" s="91">
        <v>1</v>
      </c>
      <c r="B156" s="91">
        <v>2498</v>
      </c>
      <c r="C156" s="93" t="s">
        <v>137</v>
      </c>
      <c r="D156" s="95">
        <v>39539</v>
      </c>
      <c r="E156" s="95" t="s">
        <v>526</v>
      </c>
      <c r="F156" s="97" t="s">
        <v>422</v>
      </c>
      <c r="G156" s="93">
        <v>2050.41</v>
      </c>
      <c r="H156" s="93">
        <v>0</v>
      </c>
      <c r="I156" s="97" t="s">
        <v>527</v>
      </c>
      <c r="J156" s="93">
        <v>0</v>
      </c>
      <c r="K156" s="93">
        <v>0</v>
      </c>
      <c r="L156" s="93">
        <v>0</v>
      </c>
      <c r="M156" s="93">
        <v>0</v>
      </c>
      <c r="N156" s="93">
        <v>0</v>
      </c>
      <c r="O156" s="93">
        <v>0</v>
      </c>
      <c r="P156" s="93">
        <v>0</v>
      </c>
      <c r="Q156" s="93">
        <v>0</v>
      </c>
      <c r="R156" s="93">
        <v>0</v>
      </c>
      <c r="S156" s="87">
        <f t="shared" si="4"/>
        <v>2050.41</v>
      </c>
      <c r="T156" s="87">
        <f t="shared" si="5"/>
        <v>0</v>
      </c>
      <c r="U156" s="88" t="str">
        <f>VLOOKUP(B156,'FOLHA RESUMIDA'!C:I,2,0)</f>
        <v>TEREZINHA DE J  DE L  M  NETA</v>
      </c>
    </row>
    <row r="157" spans="1:21">
      <c r="A157" s="91">
        <v>1</v>
      </c>
      <c r="B157" s="91">
        <v>2502</v>
      </c>
      <c r="C157" s="93" t="s">
        <v>138</v>
      </c>
      <c r="D157" s="95">
        <v>39553</v>
      </c>
      <c r="E157" s="95" t="s">
        <v>526</v>
      </c>
      <c r="F157" s="97" t="s">
        <v>422</v>
      </c>
      <c r="G157" s="93">
        <v>2050.41</v>
      </c>
      <c r="H157" s="93">
        <v>0</v>
      </c>
      <c r="I157" s="97" t="s">
        <v>527</v>
      </c>
      <c r="J157" s="93">
        <v>0</v>
      </c>
      <c r="K157" s="93">
        <v>0</v>
      </c>
      <c r="L157" s="93">
        <v>0</v>
      </c>
      <c r="M157" s="93">
        <v>0</v>
      </c>
      <c r="N157" s="93">
        <v>0</v>
      </c>
      <c r="O157" s="93">
        <v>0</v>
      </c>
      <c r="P157" s="93">
        <v>0</v>
      </c>
      <c r="Q157" s="93">
        <v>0</v>
      </c>
      <c r="R157" s="93">
        <v>0</v>
      </c>
      <c r="S157" s="87">
        <f t="shared" si="4"/>
        <v>2050.41</v>
      </c>
      <c r="T157" s="87">
        <f t="shared" si="5"/>
        <v>0</v>
      </c>
      <c r="U157" s="88" t="str">
        <f>VLOOKUP(B157,'FOLHA RESUMIDA'!C:I,2,0)</f>
        <v>PAULO ROBERTO DA SILVA CUNHA</v>
      </c>
    </row>
    <row r="158" spans="1:21">
      <c r="A158" s="91">
        <v>1</v>
      </c>
      <c r="B158" s="91">
        <v>2503</v>
      </c>
      <c r="C158" s="93" t="s">
        <v>139</v>
      </c>
      <c r="D158" s="95">
        <v>39553</v>
      </c>
      <c r="E158" s="95" t="s">
        <v>526</v>
      </c>
      <c r="F158" s="97" t="s">
        <v>497</v>
      </c>
      <c r="G158" s="93">
        <v>5534.43</v>
      </c>
      <c r="H158" s="93">
        <v>0</v>
      </c>
      <c r="I158" s="97" t="s">
        <v>527</v>
      </c>
      <c r="J158" s="93">
        <v>0</v>
      </c>
      <c r="K158" s="93">
        <v>0</v>
      </c>
      <c r="L158" s="93">
        <v>0</v>
      </c>
      <c r="M158" s="93">
        <v>0</v>
      </c>
      <c r="N158" s="93">
        <v>0</v>
      </c>
      <c r="O158" s="93">
        <v>0</v>
      </c>
      <c r="P158" s="93">
        <v>0</v>
      </c>
      <c r="Q158" s="93">
        <v>0</v>
      </c>
      <c r="R158" s="93">
        <v>0</v>
      </c>
      <c r="S158" s="87">
        <f t="shared" si="4"/>
        <v>5534.43</v>
      </c>
      <c r="T158" s="87">
        <f t="shared" si="5"/>
        <v>0</v>
      </c>
      <c r="U158" s="88" t="str">
        <f>VLOOKUP(B158,'FOLHA RESUMIDA'!C:I,2,0)</f>
        <v>TACIZO LUIZ PEREIRA DA SILVA</v>
      </c>
    </row>
    <row r="159" spans="1:21">
      <c r="A159" s="91">
        <v>1</v>
      </c>
      <c r="B159" s="91">
        <v>2504</v>
      </c>
      <c r="C159" s="93" t="s">
        <v>140</v>
      </c>
      <c r="D159" s="95">
        <v>39576</v>
      </c>
      <c r="E159" s="95" t="s">
        <v>526</v>
      </c>
      <c r="F159" s="97" t="s">
        <v>502</v>
      </c>
      <c r="G159" s="93">
        <v>0</v>
      </c>
      <c r="H159" s="93">
        <v>0</v>
      </c>
      <c r="I159" s="97" t="s">
        <v>529</v>
      </c>
      <c r="J159" s="93">
        <v>0</v>
      </c>
      <c r="K159" s="93">
        <v>0</v>
      </c>
      <c r="L159" s="93">
        <v>0</v>
      </c>
      <c r="M159" s="93">
        <v>0</v>
      </c>
      <c r="N159" s="93">
        <v>0</v>
      </c>
      <c r="O159" s="93">
        <v>293.70999999999998</v>
      </c>
      <c r="P159" s="93">
        <v>1174.82</v>
      </c>
      <c r="Q159" s="93">
        <v>0</v>
      </c>
      <c r="R159" s="93">
        <v>0</v>
      </c>
      <c r="S159" s="87">
        <f t="shared" si="4"/>
        <v>293.70999999999998</v>
      </c>
      <c r="T159" s="87">
        <f t="shared" si="5"/>
        <v>1174.82</v>
      </c>
      <c r="U159" s="88" t="str">
        <f>VLOOKUP(B159,'FOLHA RESUMIDA'!C:I,2,0)</f>
        <v>RIVALDO GOMES DA SILVA</v>
      </c>
    </row>
    <row r="160" spans="1:21">
      <c r="A160" s="91">
        <v>1</v>
      </c>
      <c r="B160" s="91">
        <v>2506</v>
      </c>
      <c r="C160" s="93" t="s">
        <v>141</v>
      </c>
      <c r="D160" s="95">
        <v>39576</v>
      </c>
      <c r="E160" s="95" t="s">
        <v>526</v>
      </c>
      <c r="F160" s="97" t="s">
        <v>502</v>
      </c>
      <c r="G160" s="93">
        <v>0</v>
      </c>
      <c r="H160" s="93">
        <v>0</v>
      </c>
      <c r="I160" s="97" t="s">
        <v>529</v>
      </c>
      <c r="J160" s="93">
        <v>0</v>
      </c>
      <c r="K160" s="93">
        <v>0</v>
      </c>
      <c r="L160" s="93">
        <v>0</v>
      </c>
      <c r="M160" s="93">
        <v>0</v>
      </c>
      <c r="N160" s="93">
        <v>0</v>
      </c>
      <c r="O160" s="93">
        <v>293.70999999999998</v>
      </c>
      <c r="P160" s="93">
        <v>1174.82</v>
      </c>
      <c r="Q160" s="93">
        <v>0</v>
      </c>
      <c r="R160" s="93">
        <v>0</v>
      </c>
      <c r="S160" s="87">
        <f t="shared" si="4"/>
        <v>293.70999999999998</v>
      </c>
      <c r="T160" s="87">
        <f t="shared" si="5"/>
        <v>1174.82</v>
      </c>
      <c r="U160" s="88" t="str">
        <f>VLOOKUP(B160,'FOLHA RESUMIDA'!C:I,2,0)</f>
        <v>IVETE ANTONIETA B  DE CARVALHO</v>
      </c>
    </row>
    <row r="161" spans="1:21">
      <c r="A161" s="91">
        <v>1</v>
      </c>
      <c r="B161" s="91">
        <v>2507</v>
      </c>
      <c r="C161" s="93" t="s">
        <v>142</v>
      </c>
      <c r="D161" s="95">
        <v>39576</v>
      </c>
      <c r="E161" s="95" t="s">
        <v>526</v>
      </c>
      <c r="F161" s="97" t="s">
        <v>502</v>
      </c>
      <c r="G161" s="93">
        <v>0</v>
      </c>
      <c r="H161" s="93">
        <v>0</v>
      </c>
      <c r="I161" s="97" t="s">
        <v>529</v>
      </c>
      <c r="J161" s="93">
        <v>0</v>
      </c>
      <c r="K161" s="93">
        <v>0</v>
      </c>
      <c r="L161" s="93">
        <v>0</v>
      </c>
      <c r="M161" s="93">
        <v>0</v>
      </c>
      <c r="N161" s="93">
        <v>0</v>
      </c>
      <c r="O161" s="93">
        <v>293.70999999999998</v>
      </c>
      <c r="P161" s="93">
        <v>1174.82</v>
      </c>
      <c r="Q161" s="93">
        <v>0</v>
      </c>
      <c r="R161" s="93">
        <v>0</v>
      </c>
      <c r="S161" s="87">
        <f t="shared" si="4"/>
        <v>293.70999999999998</v>
      </c>
      <c r="T161" s="87">
        <f t="shared" si="5"/>
        <v>1174.82</v>
      </c>
      <c r="U161" s="88" t="str">
        <f>VLOOKUP(B161,'FOLHA RESUMIDA'!C:I,2,0)</f>
        <v>ANANIAS TEIXEIRA DE LIMA</v>
      </c>
    </row>
    <row r="162" spans="1:21">
      <c r="A162" s="91">
        <v>1</v>
      </c>
      <c r="B162" s="91">
        <v>2508</v>
      </c>
      <c r="C162" s="93" t="s">
        <v>143</v>
      </c>
      <c r="D162" s="95">
        <v>39576</v>
      </c>
      <c r="E162" s="95" t="s">
        <v>526</v>
      </c>
      <c r="F162" s="97" t="s">
        <v>449</v>
      </c>
      <c r="G162" s="93">
        <v>0</v>
      </c>
      <c r="H162" s="93">
        <v>0</v>
      </c>
      <c r="I162" s="97" t="s">
        <v>529</v>
      </c>
      <c r="J162" s="93">
        <v>0</v>
      </c>
      <c r="K162" s="93">
        <v>0</v>
      </c>
      <c r="L162" s="93">
        <v>0</v>
      </c>
      <c r="M162" s="93">
        <v>0</v>
      </c>
      <c r="N162" s="93">
        <v>0</v>
      </c>
      <c r="O162" s="93">
        <v>636.36</v>
      </c>
      <c r="P162" s="93">
        <v>2545.4699999999998</v>
      </c>
      <c r="Q162" s="93">
        <v>0</v>
      </c>
      <c r="R162" s="93">
        <v>0</v>
      </c>
      <c r="S162" s="87">
        <f t="shared" si="4"/>
        <v>636.36</v>
      </c>
      <c r="T162" s="87">
        <f t="shared" si="5"/>
        <v>2545.4699999999998</v>
      </c>
      <c r="U162" s="88" t="str">
        <f>VLOOKUP(B162,'FOLHA RESUMIDA'!C:I,2,0)</f>
        <v>JOSE ALEXANDRE DE BARROS ALVES</v>
      </c>
    </row>
    <row r="163" spans="1:21">
      <c r="A163" s="91">
        <v>1</v>
      </c>
      <c r="B163" s="91">
        <v>2509</v>
      </c>
      <c r="C163" s="93" t="s">
        <v>144</v>
      </c>
      <c r="D163" s="95">
        <v>39576</v>
      </c>
      <c r="E163" s="95" t="s">
        <v>526</v>
      </c>
      <c r="F163" s="97" t="s">
        <v>502</v>
      </c>
      <c r="G163" s="93">
        <v>0</v>
      </c>
      <c r="H163" s="93">
        <v>0</v>
      </c>
      <c r="I163" s="97" t="s">
        <v>529</v>
      </c>
      <c r="J163" s="93">
        <v>0</v>
      </c>
      <c r="K163" s="93">
        <v>0</v>
      </c>
      <c r="L163" s="93">
        <v>0</v>
      </c>
      <c r="M163" s="93">
        <v>0</v>
      </c>
      <c r="N163" s="93">
        <v>0</v>
      </c>
      <c r="O163" s="93">
        <v>293.70999999999998</v>
      </c>
      <c r="P163" s="93">
        <v>1174.82</v>
      </c>
      <c r="Q163" s="93">
        <v>0</v>
      </c>
      <c r="R163" s="93">
        <v>0</v>
      </c>
      <c r="S163" s="87">
        <f t="shared" si="4"/>
        <v>293.70999999999998</v>
      </c>
      <c r="T163" s="87">
        <f t="shared" si="5"/>
        <v>1174.82</v>
      </c>
      <c r="U163" s="88" t="str">
        <f>VLOOKUP(B163,'FOLHA RESUMIDA'!C:I,2,0)</f>
        <v>ALDEMIR NASCIMENTO DA SILVA</v>
      </c>
    </row>
    <row r="164" spans="1:21">
      <c r="A164" s="91">
        <v>1</v>
      </c>
      <c r="B164" s="91">
        <v>2512</v>
      </c>
      <c r="C164" s="93" t="s">
        <v>365</v>
      </c>
      <c r="D164" s="95">
        <v>39582</v>
      </c>
      <c r="E164" s="95" t="s">
        <v>526</v>
      </c>
      <c r="F164" s="97" t="s">
        <v>497</v>
      </c>
      <c r="G164" s="93">
        <v>5534.43</v>
      </c>
      <c r="H164" s="93">
        <v>0</v>
      </c>
      <c r="I164" s="97" t="s">
        <v>527</v>
      </c>
      <c r="J164" s="93">
        <v>0</v>
      </c>
      <c r="K164" s="93">
        <v>0</v>
      </c>
      <c r="L164" s="93">
        <v>0</v>
      </c>
      <c r="M164" s="93">
        <v>0</v>
      </c>
      <c r="N164" s="93">
        <v>0</v>
      </c>
      <c r="O164" s="93">
        <v>0</v>
      </c>
      <c r="P164" s="93">
        <v>0</v>
      </c>
      <c r="Q164" s="93">
        <v>0</v>
      </c>
      <c r="R164" s="93">
        <v>0</v>
      </c>
      <c r="S164" s="87">
        <f t="shared" si="4"/>
        <v>5534.43</v>
      </c>
      <c r="T164" s="87">
        <f t="shared" si="5"/>
        <v>0</v>
      </c>
      <c r="U164" s="88" t="str">
        <f>VLOOKUP(B164,'FOLHA RESUMIDA'!C:I,2,0)</f>
        <v>JOSENILDO JOSE TORRES</v>
      </c>
    </row>
    <row r="165" spans="1:21">
      <c r="A165" s="91">
        <v>1</v>
      </c>
      <c r="B165" s="91">
        <v>2514</v>
      </c>
      <c r="C165" s="93" t="s">
        <v>145</v>
      </c>
      <c r="D165" s="95">
        <v>39582</v>
      </c>
      <c r="E165" s="95" t="s">
        <v>526</v>
      </c>
      <c r="F165" s="97" t="s">
        <v>480</v>
      </c>
      <c r="G165" s="93">
        <v>2152.9699999999998</v>
      </c>
      <c r="H165" s="93">
        <v>0</v>
      </c>
      <c r="I165" s="97" t="s">
        <v>527</v>
      </c>
      <c r="J165" s="93">
        <v>822.38</v>
      </c>
      <c r="K165" s="93">
        <v>0</v>
      </c>
      <c r="L165" s="93">
        <v>0</v>
      </c>
      <c r="M165" s="93">
        <v>0</v>
      </c>
      <c r="N165" s="93">
        <v>0</v>
      </c>
      <c r="O165" s="93">
        <v>0</v>
      </c>
      <c r="P165" s="93">
        <v>0</v>
      </c>
      <c r="Q165" s="93">
        <v>0</v>
      </c>
      <c r="R165" s="93">
        <v>0</v>
      </c>
      <c r="S165" s="87">
        <f t="shared" si="4"/>
        <v>2152.9699999999998</v>
      </c>
      <c r="T165" s="87">
        <f t="shared" si="5"/>
        <v>822.38</v>
      </c>
      <c r="U165" s="88" t="str">
        <f>VLOOKUP(B165,'FOLHA RESUMIDA'!C:I,2,0)</f>
        <v>JULIANA CAVALCANTI DE SOUSA</v>
      </c>
    </row>
    <row r="166" spans="1:21">
      <c r="A166" s="91">
        <v>1</v>
      </c>
      <c r="B166" s="91">
        <v>2520</v>
      </c>
      <c r="C166" s="93" t="s">
        <v>366</v>
      </c>
      <c r="D166" s="95">
        <v>39582</v>
      </c>
      <c r="E166" s="95" t="s">
        <v>526</v>
      </c>
      <c r="F166" s="97" t="s">
        <v>480</v>
      </c>
      <c r="G166" s="93">
        <v>2152.9499999999998</v>
      </c>
      <c r="H166" s="93">
        <v>0</v>
      </c>
      <c r="I166" s="97" t="s">
        <v>527</v>
      </c>
      <c r="J166" s="93">
        <v>0</v>
      </c>
      <c r="K166" s="93">
        <v>0</v>
      </c>
      <c r="L166" s="93">
        <v>0</v>
      </c>
      <c r="M166" s="93">
        <v>0</v>
      </c>
      <c r="N166" s="93">
        <v>0</v>
      </c>
      <c r="O166" s="93">
        <v>0</v>
      </c>
      <c r="P166" s="93">
        <v>0</v>
      </c>
      <c r="Q166" s="93">
        <v>0</v>
      </c>
      <c r="R166" s="93">
        <v>0</v>
      </c>
      <c r="S166" s="87">
        <f t="shared" si="4"/>
        <v>2152.9499999999998</v>
      </c>
      <c r="T166" s="87">
        <f t="shared" si="5"/>
        <v>0</v>
      </c>
      <c r="U166" s="88" t="str">
        <f>VLOOKUP(B166,'FOLHA RESUMIDA'!C:I,2,0)</f>
        <v>SELMA CRISTIANIA LIMA RORIZ</v>
      </c>
    </row>
    <row r="167" spans="1:21">
      <c r="A167" s="91">
        <v>39</v>
      </c>
      <c r="B167" s="91">
        <v>2523</v>
      </c>
      <c r="C167" s="93" t="s">
        <v>374</v>
      </c>
      <c r="D167" s="95">
        <v>39582</v>
      </c>
      <c r="E167" s="95" t="s">
        <v>526</v>
      </c>
      <c r="F167" s="97" t="s">
        <v>480</v>
      </c>
      <c r="G167" s="93">
        <v>2152.9499999999998</v>
      </c>
      <c r="H167" s="93">
        <v>0</v>
      </c>
      <c r="I167" s="97" t="s">
        <v>527</v>
      </c>
      <c r="J167" s="93">
        <v>0</v>
      </c>
      <c r="K167" s="93">
        <v>0</v>
      </c>
      <c r="L167" s="93">
        <v>233.32</v>
      </c>
      <c r="M167" s="93">
        <v>0</v>
      </c>
      <c r="N167" s="93">
        <v>0</v>
      </c>
      <c r="O167" s="93">
        <v>0</v>
      </c>
      <c r="P167" s="93">
        <v>0</v>
      </c>
      <c r="Q167" s="93">
        <v>0</v>
      </c>
      <c r="R167" s="93">
        <v>0</v>
      </c>
      <c r="S167" s="87">
        <f t="shared" si="4"/>
        <v>2152.9499999999998</v>
      </c>
      <c r="T167" s="87">
        <f t="shared" si="5"/>
        <v>233.32</v>
      </c>
      <c r="U167" s="88" t="str">
        <f>VLOOKUP(B167,'FOLHA RESUMIDA'!C:I,2,0)</f>
        <v>JANISSON COELHO DE VASCONCELOS</v>
      </c>
    </row>
    <row r="168" spans="1:21">
      <c r="A168" s="91">
        <v>10</v>
      </c>
      <c r="B168" s="91">
        <v>2525</v>
      </c>
      <c r="C168" s="93" t="s">
        <v>331</v>
      </c>
      <c r="D168" s="95">
        <v>39588</v>
      </c>
      <c r="E168" s="95" t="s">
        <v>526</v>
      </c>
      <c r="F168" s="97" t="s">
        <v>591</v>
      </c>
      <c r="G168" s="93">
        <v>2152.9499999999998</v>
      </c>
      <c r="H168" s="93">
        <v>0</v>
      </c>
      <c r="I168" s="97" t="s">
        <v>527</v>
      </c>
      <c r="J168" s="93">
        <v>0</v>
      </c>
      <c r="K168" s="93">
        <v>0</v>
      </c>
      <c r="L168" s="93">
        <v>233.32</v>
      </c>
      <c r="M168" s="93">
        <v>0</v>
      </c>
      <c r="N168" s="93">
        <v>0</v>
      </c>
      <c r="O168" s="93">
        <v>0</v>
      </c>
      <c r="P168" s="93">
        <v>0</v>
      </c>
      <c r="Q168" s="93">
        <v>0</v>
      </c>
      <c r="R168" s="93">
        <v>0</v>
      </c>
      <c r="S168" s="87">
        <f t="shared" si="4"/>
        <v>2152.9499999999998</v>
      </c>
      <c r="T168" s="87">
        <f t="shared" si="5"/>
        <v>233.32</v>
      </c>
      <c r="U168" s="88" t="str">
        <f>VLOOKUP(B168,'FOLHA RESUMIDA'!C:I,2,0)</f>
        <v>FABIANE TAVARES DE SOUZA</v>
      </c>
    </row>
    <row r="169" spans="1:21">
      <c r="A169" s="91">
        <v>1</v>
      </c>
      <c r="B169" s="91">
        <v>2526</v>
      </c>
      <c r="C169" s="93" t="s">
        <v>146</v>
      </c>
      <c r="D169" s="95">
        <v>39588</v>
      </c>
      <c r="E169" s="95" t="s">
        <v>526</v>
      </c>
      <c r="F169" s="97" t="s">
        <v>484</v>
      </c>
      <c r="G169" s="93">
        <v>2050.41</v>
      </c>
      <c r="H169" s="93">
        <v>0</v>
      </c>
      <c r="I169" s="97" t="s">
        <v>527</v>
      </c>
      <c r="J169" s="93">
        <v>1284.97</v>
      </c>
      <c r="K169" s="93">
        <v>0</v>
      </c>
      <c r="L169" s="93">
        <v>0</v>
      </c>
      <c r="M169" s="93">
        <v>0</v>
      </c>
      <c r="N169" s="93">
        <v>0</v>
      </c>
      <c r="O169" s="93">
        <v>0</v>
      </c>
      <c r="P169" s="93">
        <v>0</v>
      </c>
      <c r="Q169" s="93">
        <v>0</v>
      </c>
      <c r="R169" s="93">
        <v>0</v>
      </c>
      <c r="S169" s="87">
        <f t="shared" si="4"/>
        <v>2050.41</v>
      </c>
      <c r="T169" s="87">
        <f t="shared" si="5"/>
        <v>1284.97</v>
      </c>
      <c r="U169" s="88" t="str">
        <f>VLOOKUP(B169,'FOLHA RESUMIDA'!C:I,2,0)</f>
        <v>JARBAS FERREIRA DE LIMA JUNIOR</v>
      </c>
    </row>
    <row r="170" spans="1:21">
      <c r="A170" s="91">
        <v>1</v>
      </c>
      <c r="B170" s="91">
        <v>2530</v>
      </c>
      <c r="C170" s="93" t="s">
        <v>147</v>
      </c>
      <c r="D170" s="95">
        <v>39601</v>
      </c>
      <c r="E170" s="95" t="s">
        <v>526</v>
      </c>
      <c r="F170" s="97" t="s">
        <v>418</v>
      </c>
      <c r="G170" s="93">
        <v>1778.68</v>
      </c>
      <c r="H170" s="93">
        <v>0</v>
      </c>
      <c r="I170" s="97" t="s">
        <v>527</v>
      </c>
      <c r="J170" s="93">
        <v>0</v>
      </c>
      <c r="K170" s="93">
        <v>0</v>
      </c>
      <c r="L170" s="93">
        <v>0</v>
      </c>
      <c r="M170" s="93">
        <v>0</v>
      </c>
      <c r="N170" s="93">
        <v>0</v>
      </c>
      <c r="O170" s="93">
        <v>0</v>
      </c>
      <c r="P170" s="93">
        <v>0</v>
      </c>
      <c r="Q170" s="93">
        <v>0</v>
      </c>
      <c r="R170" s="93">
        <v>0</v>
      </c>
      <c r="S170" s="87">
        <f t="shared" si="4"/>
        <v>1778.68</v>
      </c>
      <c r="T170" s="87">
        <f t="shared" si="5"/>
        <v>0</v>
      </c>
      <c r="U170" s="88" t="str">
        <f>VLOOKUP(B170,'FOLHA RESUMIDA'!C:I,2,0)</f>
        <v>ARLEILDA MENDES DA SILVA</v>
      </c>
    </row>
    <row r="171" spans="1:21">
      <c r="A171" s="91">
        <v>1</v>
      </c>
      <c r="B171" s="91">
        <v>2534</v>
      </c>
      <c r="C171" s="93" t="s">
        <v>148</v>
      </c>
      <c r="D171" s="95">
        <v>39601</v>
      </c>
      <c r="E171" s="95" t="s">
        <v>526</v>
      </c>
      <c r="F171" s="97" t="s">
        <v>418</v>
      </c>
      <c r="G171" s="93">
        <v>1778.68</v>
      </c>
      <c r="H171" s="93">
        <v>0</v>
      </c>
      <c r="I171" s="97" t="s">
        <v>527</v>
      </c>
      <c r="J171" s="93">
        <v>0</v>
      </c>
      <c r="K171" s="93">
        <v>0</v>
      </c>
      <c r="L171" s="93">
        <v>0</v>
      </c>
      <c r="M171" s="93">
        <v>0</v>
      </c>
      <c r="N171" s="93">
        <v>0</v>
      </c>
      <c r="O171" s="93">
        <v>0</v>
      </c>
      <c r="P171" s="93">
        <v>0</v>
      </c>
      <c r="Q171" s="93">
        <v>0</v>
      </c>
      <c r="R171" s="93">
        <v>0</v>
      </c>
      <c r="S171" s="87">
        <f t="shared" si="4"/>
        <v>1778.68</v>
      </c>
      <c r="T171" s="87">
        <f t="shared" si="5"/>
        <v>0</v>
      </c>
      <c r="U171" s="88" t="str">
        <f>VLOOKUP(B171,'FOLHA RESUMIDA'!C:I,2,0)</f>
        <v>EMANUEL MESSIAS RIBEIRO COSTA</v>
      </c>
    </row>
    <row r="172" spans="1:21">
      <c r="A172" s="91">
        <v>1</v>
      </c>
      <c r="B172" s="91">
        <v>2539</v>
      </c>
      <c r="C172" s="93" t="s">
        <v>149</v>
      </c>
      <c r="D172" s="95">
        <v>39601</v>
      </c>
      <c r="E172" s="95" t="s">
        <v>526</v>
      </c>
      <c r="F172" s="97" t="s">
        <v>500</v>
      </c>
      <c r="G172" s="93">
        <v>2059.0700000000002</v>
      </c>
      <c r="H172" s="93">
        <v>0</v>
      </c>
      <c r="I172" s="97" t="s">
        <v>527</v>
      </c>
      <c r="J172" s="93">
        <v>0</v>
      </c>
      <c r="K172" s="93">
        <v>0</v>
      </c>
      <c r="L172" s="93">
        <v>0</v>
      </c>
      <c r="M172" s="93">
        <v>0</v>
      </c>
      <c r="N172" s="93">
        <v>0</v>
      </c>
      <c r="O172" s="93">
        <v>0</v>
      </c>
      <c r="P172" s="93">
        <v>0</v>
      </c>
      <c r="Q172" s="93">
        <v>0</v>
      </c>
      <c r="R172" s="93">
        <v>0</v>
      </c>
      <c r="S172" s="87">
        <f t="shared" si="4"/>
        <v>2059.0700000000002</v>
      </c>
      <c r="T172" s="87">
        <f t="shared" si="5"/>
        <v>0</v>
      </c>
      <c r="U172" s="88" t="str">
        <f>VLOOKUP(B172,'FOLHA RESUMIDA'!C:I,2,0)</f>
        <v>JOSENILDA BEZERRA DA SILVA</v>
      </c>
    </row>
    <row r="173" spans="1:21">
      <c r="A173" s="91">
        <v>1</v>
      </c>
      <c r="B173" s="91">
        <v>2541</v>
      </c>
      <c r="C173" s="93" t="s">
        <v>150</v>
      </c>
      <c r="D173" s="95">
        <v>39601</v>
      </c>
      <c r="E173" s="95" t="s">
        <v>526</v>
      </c>
      <c r="F173" s="97" t="s">
        <v>418</v>
      </c>
      <c r="G173" s="93">
        <v>1778.68</v>
      </c>
      <c r="H173" s="93">
        <v>0</v>
      </c>
      <c r="I173" s="97" t="s">
        <v>527</v>
      </c>
      <c r="J173" s="93">
        <v>0</v>
      </c>
      <c r="K173" s="93">
        <v>0</v>
      </c>
      <c r="L173" s="93">
        <v>0</v>
      </c>
      <c r="M173" s="93">
        <v>0</v>
      </c>
      <c r="N173" s="93">
        <v>0</v>
      </c>
      <c r="O173" s="93">
        <v>0</v>
      </c>
      <c r="P173" s="93">
        <v>0</v>
      </c>
      <c r="Q173" s="93">
        <v>0</v>
      </c>
      <c r="R173" s="93">
        <v>0</v>
      </c>
      <c r="S173" s="87">
        <f t="shared" si="4"/>
        <v>1778.68</v>
      </c>
      <c r="T173" s="87">
        <f t="shared" si="5"/>
        <v>0</v>
      </c>
      <c r="U173" s="88" t="str">
        <f>VLOOKUP(B173,'FOLHA RESUMIDA'!C:I,2,0)</f>
        <v>MARCELA SALLES DA SILVA</v>
      </c>
    </row>
    <row r="174" spans="1:21">
      <c r="A174" s="91">
        <v>59</v>
      </c>
      <c r="B174" s="91">
        <v>2547</v>
      </c>
      <c r="C174" s="93" t="s">
        <v>393</v>
      </c>
      <c r="D174" s="95">
        <v>39601</v>
      </c>
      <c r="E174" s="95" t="s">
        <v>526</v>
      </c>
      <c r="F174" s="97" t="s">
        <v>591</v>
      </c>
      <c r="G174" s="93">
        <v>2152.9699999999998</v>
      </c>
      <c r="H174" s="93">
        <v>0</v>
      </c>
      <c r="I174" s="97" t="s">
        <v>527</v>
      </c>
      <c r="J174" s="93">
        <v>0</v>
      </c>
      <c r="K174" s="93">
        <v>0</v>
      </c>
      <c r="L174" s="93">
        <v>0</v>
      </c>
      <c r="M174" s="93">
        <v>0</v>
      </c>
      <c r="N174" s="93">
        <v>0</v>
      </c>
      <c r="O174" s="93">
        <v>0</v>
      </c>
      <c r="P174" s="93">
        <v>0</v>
      </c>
      <c r="Q174" s="93">
        <v>0</v>
      </c>
      <c r="R174" s="93">
        <v>0</v>
      </c>
      <c r="S174" s="87">
        <f t="shared" si="4"/>
        <v>2152.9699999999998</v>
      </c>
      <c r="T174" s="87">
        <f t="shared" si="5"/>
        <v>0</v>
      </c>
      <c r="U174" s="88" t="str">
        <f>VLOOKUP(B174,'FOLHA RESUMIDA'!C:I,2,0)</f>
        <v>CYNTHIA RODRIGUES DE ALMEIDA</v>
      </c>
    </row>
    <row r="175" spans="1:21">
      <c r="A175" s="91">
        <v>1</v>
      </c>
      <c r="B175" s="91">
        <v>2548</v>
      </c>
      <c r="C175" s="93" t="s">
        <v>151</v>
      </c>
      <c r="D175" s="95">
        <v>39601</v>
      </c>
      <c r="E175" s="95" t="s">
        <v>526</v>
      </c>
      <c r="F175" s="97" t="s">
        <v>480</v>
      </c>
      <c r="G175" s="93">
        <v>2260.61</v>
      </c>
      <c r="H175" s="93">
        <v>0</v>
      </c>
      <c r="I175" s="97" t="s">
        <v>527</v>
      </c>
      <c r="J175" s="93">
        <v>1566.44</v>
      </c>
      <c r="K175" s="93">
        <v>0</v>
      </c>
      <c r="L175" s="93">
        <v>0</v>
      </c>
      <c r="M175" s="93">
        <v>0</v>
      </c>
      <c r="N175" s="93">
        <v>0</v>
      </c>
      <c r="O175" s="93">
        <v>0</v>
      </c>
      <c r="P175" s="93">
        <v>0</v>
      </c>
      <c r="Q175" s="93">
        <v>0</v>
      </c>
      <c r="R175" s="93">
        <v>0</v>
      </c>
      <c r="S175" s="87">
        <f t="shared" si="4"/>
        <v>2260.61</v>
      </c>
      <c r="T175" s="87">
        <f t="shared" si="5"/>
        <v>1566.44</v>
      </c>
      <c r="U175" s="88" t="str">
        <f>VLOOKUP(B175,'FOLHA RESUMIDA'!C:I,2,0)</f>
        <v>ELIANA PEREIRA SANTANA</v>
      </c>
    </row>
    <row r="176" spans="1:21">
      <c r="A176" s="91">
        <v>1</v>
      </c>
      <c r="B176" s="91">
        <v>2553</v>
      </c>
      <c r="C176" s="93" t="s">
        <v>152</v>
      </c>
      <c r="D176" s="95">
        <v>39601</v>
      </c>
      <c r="E176" s="95" t="s">
        <v>526</v>
      </c>
      <c r="F176" s="97" t="s">
        <v>480</v>
      </c>
      <c r="G176" s="93">
        <v>2152.9499999999998</v>
      </c>
      <c r="H176" s="93">
        <v>0</v>
      </c>
      <c r="I176" s="97" t="s">
        <v>527</v>
      </c>
      <c r="J176" s="93">
        <v>822.38</v>
      </c>
      <c r="K176" s="93">
        <v>0</v>
      </c>
      <c r="L176" s="93">
        <v>0</v>
      </c>
      <c r="M176" s="93">
        <v>0</v>
      </c>
      <c r="N176" s="93">
        <v>0</v>
      </c>
      <c r="O176" s="93">
        <v>0</v>
      </c>
      <c r="P176" s="93">
        <v>0</v>
      </c>
      <c r="Q176" s="93">
        <v>0</v>
      </c>
      <c r="R176" s="93">
        <v>0</v>
      </c>
      <c r="S176" s="87">
        <f t="shared" si="4"/>
        <v>2152.9499999999998</v>
      </c>
      <c r="T176" s="87">
        <f t="shared" si="5"/>
        <v>822.38</v>
      </c>
      <c r="U176" s="88" t="str">
        <f>VLOOKUP(B176,'FOLHA RESUMIDA'!C:I,2,0)</f>
        <v>LIVIA DA SILVA LIMA</v>
      </c>
    </row>
    <row r="177" spans="1:21">
      <c r="A177" s="91">
        <v>1</v>
      </c>
      <c r="B177" s="91">
        <v>2559</v>
      </c>
      <c r="C177" s="93" t="s">
        <v>338</v>
      </c>
      <c r="D177" s="95">
        <v>39601</v>
      </c>
      <c r="E177" s="95" t="s">
        <v>526</v>
      </c>
      <c r="F177" s="97" t="s">
        <v>480</v>
      </c>
      <c r="G177" s="93">
        <v>2152.9499999999998</v>
      </c>
      <c r="H177" s="93">
        <v>0</v>
      </c>
      <c r="I177" s="97" t="s">
        <v>527</v>
      </c>
      <c r="J177" s="93">
        <v>0</v>
      </c>
      <c r="K177" s="93">
        <v>0</v>
      </c>
      <c r="L177" s="93">
        <v>0</v>
      </c>
      <c r="M177" s="93">
        <v>0</v>
      </c>
      <c r="N177" s="93">
        <v>0</v>
      </c>
      <c r="O177" s="93">
        <v>0</v>
      </c>
      <c r="P177" s="93">
        <v>0</v>
      </c>
      <c r="Q177" s="93">
        <v>0</v>
      </c>
      <c r="R177" s="93">
        <v>0</v>
      </c>
      <c r="S177" s="87">
        <f t="shared" si="4"/>
        <v>2152.9499999999998</v>
      </c>
      <c r="T177" s="87">
        <f t="shared" si="5"/>
        <v>0</v>
      </c>
      <c r="U177" s="88" t="str">
        <f>VLOOKUP(B177,'FOLHA RESUMIDA'!C:I,2,0)</f>
        <v>SANDRO DE MIRANDA SANTOS</v>
      </c>
    </row>
    <row r="178" spans="1:21">
      <c r="A178" s="91">
        <v>1</v>
      </c>
      <c r="B178" s="91">
        <v>2562</v>
      </c>
      <c r="C178" s="93" t="s">
        <v>356</v>
      </c>
      <c r="D178" s="95">
        <v>39601</v>
      </c>
      <c r="E178" s="95" t="s">
        <v>526</v>
      </c>
      <c r="F178" s="97" t="s">
        <v>497</v>
      </c>
      <c r="G178" s="93">
        <v>5534.43</v>
      </c>
      <c r="H178" s="93">
        <v>0</v>
      </c>
      <c r="I178" s="97" t="s">
        <v>527</v>
      </c>
      <c r="J178" s="93">
        <v>0</v>
      </c>
      <c r="K178" s="93">
        <v>0</v>
      </c>
      <c r="L178" s="93">
        <v>0</v>
      </c>
      <c r="M178" s="93">
        <v>0</v>
      </c>
      <c r="N178" s="93">
        <v>0</v>
      </c>
      <c r="O178" s="93">
        <v>0</v>
      </c>
      <c r="P178" s="93">
        <v>0</v>
      </c>
      <c r="Q178" s="93">
        <v>0</v>
      </c>
      <c r="R178" s="93">
        <v>0</v>
      </c>
      <c r="S178" s="87">
        <f t="shared" si="4"/>
        <v>5534.43</v>
      </c>
      <c r="T178" s="87">
        <f t="shared" si="5"/>
        <v>0</v>
      </c>
      <c r="U178" s="88" t="str">
        <f>VLOOKUP(B178,'FOLHA RESUMIDA'!C:I,2,0)</f>
        <v>ERIKA MARQUES BEZERRA</v>
      </c>
    </row>
    <row r="179" spans="1:21">
      <c r="A179" s="91">
        <v>50</v>
      </c>
      <c r="B179" s="91">
        <v>2568</v>
      </c>
      <c r="C179" s="93" t="s">
        <v>392</v>
      </c>
      <c r="D179" s="95">
        <v>39608</v>
      </c>
      <c r="E179" s="95" t="s">
        <v>526</v>
      </c>
      <c r="F179" s="97" t="s">
        <v>590</v>
      </c>
      <c r="G179" s="93">
        <v>5534.43</v>
      </c>
      <c r="H179" s="93">
        <v>0</v>
      </c>
      <c r="I179" s="97" t="s">
        <v>527</v>
      </c>
      <c r="J179" s="93">
        <v>0</v>
      </c>
      <c r="K179" s="93">
        <v>0</v>
      </c>
      <c r="L179" s="93">
        <v>0</v>
      </c>
      <c r="M179" s="93">
        <v>0</v>
      </c>
      <c r="N179" s="93">
        <v>0</v>
      </c>
      <c r="O179" s="93">
        <v>0</v>
      </c>
      <c r="P179" s="93">
        <v>0</v>
      </c>
      <c r="Q179" s="93">
        <v>0</v>
      </c>
      <c r="R179" s="93">
        <v>0</v>
      </c>
      <c r="S179" s="87">
        <f t="shared" si="4"/>
        <v>5534.43</v>
      </c>
      <c r="T179" s="87">
        <f t="shared" si="5"/>
        <v>0</v>
      </c>
      <c r="U179" s="88" t="str">
        <f>VLOOKUP(B179,'FOLHA RESUMIDA'!C:I,2,0)</f>
        <v>CATARINA DANIELLE DA S AMORIM</v>
      </c>
    </row>
    <row r="180" spans="1:21">
      <c r="A180" s="91">
        <v>1</v>
      </c>
      <c r="B180" s="91">
        <v>2574</v>
      </c>
      <c r="C180" s="93" t="s">
        <v>153</v>
      </c>
      <c r="D180" s="95">
        <v>39615</v>
      </c>
      <c r="E180" s="95" t="s">
        <v>526</v>
      </c>
      <c r="F180" s="97" t="s">
        <v>480</v>
      </c>
      <c r="G180" s="93">
        <v>2260.61</v>
      </c>
      <c r="H180" s="93">
        <v>0</v>
      </c>
      <c r="I180" s="97" t="s">
        <v>527</v>
      </c>
      <c r="J180" s="93">
        <v>2312.9499999999998</v>
      </c>
      <c r="K180" s="93">
        <v>0</v>
      </c>
      <c r="L180" s="93">
        <v>0</v>
      </c>
      <c r="M180" s="93">
        <v>0</v>
      </c>
      <c r="N180" s="93">
        <v>0</v>
      </c>
      <c r="O180" s="93">
        <v>0</v>
      </c>
      <c r="P180" s="93">
        <v>0</v>
      </c>
      <c r="Q180" s="93">
        <v>0</v>
      </c>
      <c r="R180" s="93">
        <v>0</v>
      </c>
      <c r="S180" s="87">
        <f t="shared" si="4"/>
        <v>2260.61</v>
      </c>
      <c r="T180" s="87">
        <f t="shared" si="5"/>
        <v>2312.9499999999998</v>
      </c>
      <c r="U180" s="88" t="str">
        <f>VLOOKUP(B180,'FOLHA RESUMIDA'!C:I,2,0)</f>
        <v>ANDERSON SANTOS DE LIMA FARIAS</v>
      </c>
    </row>
    <row r="181" spans="1:21">
      <c r="A181" s="91">
        <v>1</v>
      </c>
      <c r="B181" s="91">
        <v>2577</v>
      </c>
      <c r="C181" s="93" t="s">
        <v>154</v>
      </c>
      <c r="D181" s="95">
        <v>39615</v>
      </c>
      <c r="E181" s="95" t="s">
        <v>526</v>
      </c>
      <c r="F181" s="97" t="s">
        <v>480</v>
      </c>
      <c r="G181" s="93">
        <v>2152.9499999999998</v>
      </c>
      <c r="H181" s="93">
        <v>0</v>
      </c>
      <c r="I181" s="97" t="s">
        <v>527</v>
      </c>
      <c r="J181" s="93">
        <v>822.38</v>
      </c>
      <c r="K181" s="93">
        <v>0</v>
      </c>
      <c r="L181" s="93">
        <v>0</v>
      </c>
      <c r="M181" s="93">
        <v>0</v>
      </c>
      <c r="N181" s="93">
        <v>0</v>
      </c>
      <c r="O181" s="93">
        <v>0</v>
      </c>
      <c r="P181" s="93">
        <v>0</v>
      </c>
      <c r="Q181" s="93">
        <v>0</v>
      </c>
      <c r="R181" s="93">
        <v>0</v>
      </c>
      <c r="S181" s="87">
        <f t="shared" si="4"/>
        <v>2152.9499999999998</v>
      </c>
      <c r="T181" s="87">
        <f t="shared" si="5"/>
        <v>822.38</v>
      </c>
      <c r="U181" s="88" t="str">
        <f>VLOOKUP(B181,'FOLHA RESUMIDA'!C:I,2,0)</f>
        <v>CARLA CRISTINA OLIVEIRA MATOS</v>
      </c>
    </row>
    <row r="182" spans="1:21">
      <c r="A182" s="91">
        <v>1</v>
      </c>
      <c r="B182" s="91">
        <v>2584</v>
      </c>
      <c r="C182" s="93" t="s">
        <v>155</v>
      </c>
      <c r="D182" s="95">
        <v>39615</v>
      </c>
      <c r="E182" s="95" t="s">
        <v>526</v>
      </c>
      <c r="F182" s="97" t="s">
        <v>480</v>
      </c>
      <c r="G182" s="93">
        <v>2152.9699999999998</v>
      </c>
      <c r="H182" s="93">
        <v>0</v>
      </c>
      <c r="I182" s="97" t="s">
        <v>527</v>
      </c>
      <c r="J182" s="93">
        <v>0</v>
      </c>
      <c r="K182" s="93">
        <v>0</v>
      </c>
      <c r="L182" s="93">
        <v>0</v>
      </c>
      <c r="M182" s="93">
        <v>0</v>
      </c>
      <c r="N182" s="93">
        <v>0</v>
      </c>
      <c r="O182" s="93">
        <v>0</v>
      </c>
      <c r="P182" s="93">
        <v>0</v>
      </c>
      <c r="Q182" s="93">
        <v>0</v>
      </c>
      <c r="R182" s="93">
        <v>0</v>
      </c>
      <c r="S182" s="87">
        <f t="shared" si="4"/>
        <v>2152.9699999999998</v>
      </c>
      <c r="T182" s="87">
        <f t="shared" si="5"/>
        <v>0</v>
      </c>
      <c r="U182" s="88" t="str">
        <f>VLOOKUP(B182,'FOLHA RESUMIDA'!C:I,2,0)</f>
        <v>HELIA MARIA ALEXANDRE DE SOUZA</v>
      </c>
    </row>
    <row r="183" spans="1:21">
      <c r="A183" s="91">
        <v>1</v>
      </c>
      <c r="B183" s="91">
        <v>2585</v>
      </c>
      <c r="C183" s="93" t="s">
        <v>156</v>
      </c>
      <c r="D183" s="95">
        <v>39615</v>
      </c>
      <c r="E183" s="95" t="s">
        <v>526</v>
      </c>
      <c r="F183" s="97" t="s">
        <v>480</v>
      </c>
      <c r="G183" s="93">
        <v>2152.9499999999998</v>
      </c>
      <c r="H183" s="93">
        <v>0</v>
      </c>
      <c r="I183" s="97" t="s">
        <v>527</v>
      </c>
      <c r="J183" s="93">
        <v>0</v>
      </c>
      <c r="K183" s="93">
        <v>0</v>
      </c>
      <c r="L183" s="93">
        <v>0</v>
      </c>
      <c r="M183" s="93">
        <v>0</v>
      </c>
      <c r="N183" s="93">
        <v>0</v>
      </c>
      <c r="O183" s="93">
        <v>0</v>
      </c>
      <c r="P183" s="93">
        <v>0</v>
      </c>
      <c r="Q183" s="93">
        <v>0</v>
      </c>
      <c r="R183" s="93">
        <v>0</v>
      </c>
      <c r="S183" s="87">
        <f t="shared" si="4"/>
        <v>2152.9499999999998</v>
      </c>
      <c r="T183" s="87">
        <f t="shared" si="5"/>
        <v>0</v>
      </c>
      <c r="U183" s="88" t="str">
        <f>VLOOKUP(B183,'FOLHA RESUMIDA'!C:I,2,0)</f>
        <v>HELIO DO N BARBOZA JUNIOR</v>
      </c>
    </row>
    <row r="184" spans="1:21">
      <c r="A184" s="91">
        <v>1</v>
      </c>
      <c r="B184" s="91">
        <v>2586</v>
      </c>
      <c r="C184" s="93" t="s">
        <v>339</v>
      </c>
      <c r="D184" s="95">
        <v>39615</v>
      </c>
      <c r="E184" s="95" t="s">
        <v>526</v>
      </c>
      <c r="F184" s="97" t="s">
        <v>480</v>
      </c>
      <c r="G184" s="93">
        <v>2152.9499999999998</v>
      </c>
      <c r="H184" s="93">
        <v>0</v>
      </c>
      <c r="I184" s="97" t="s">
        <v>527</v>
      </c>
      <c r="J184" s="93">
        <v>0</v>
      </c>
      <c r="K184" s="93">
        <v>0</v>
      </c>
      <c r="L184" s="93">
        <v>0</v>
      </c>
      <c r="M184" s="93">
        <v>0</v>
      </c>
      <c r="N184" s="93">
        <v>0</v>
      </c>
      <c r="O184" s="93">
        <v>0</v>
      </c>
      <c r="P184" s="93">
        <v>0</v>
      </c>
      <c r="Q184" s="93">
        <v>0</v>
      </c>
      <c r="R184" s="93">
        <v>0</v>
      </c>
      <c r="S184" s="87">
        <f t="shared" si="4"/>
        <v>2152.9499999999998</v>
      </c>
      <c r="T184" s="87">
        <f t="shared" si="5"/>
        <v>0</v>
      </c>
      <c r="U184" s="88" t="str">
        <f>VLOOKUP(B184,'FOLHA RESUMIDA'!C:I,2,0)</f>
        <v>JAQUELINE P F DE OLIVEIRA</v>
      </c>
    </row>
    <row r="185" spans="1:21">
      <c r="A185" s="91">
        <v>1</v>
      </c>
      <c r="B185" s="91">
        <v>2588</v>
      </c>
      <c r="C185" s="93" t="s">
        <v>157</v>
      </c>
      <c r="D185" s="95">
        <v>39615</v>
      </c>
      <c r="E185" s="95" t="s">
        <v>526</v>
      </c>
      <c r="F185" s="97" t="s">
        <v>480</v>
      </c>
      <c r="G185" s="93">
        <v>2152.9499999999998</v>
      </c>
      <c r="H185" s="93">
        <v>0</v>
      </c>
      <c r="I185" s="97" t="s">
        <v>527</v>
      </c>
      <c r="J185" s="93">
        <v>2312.9499999999998</v>
      </c>
      <c r="K185" s="93">
        <v>0</v>
      </c>
      <c r="L185" s="93">
        <v>0</v>
      </c>
      <c r="M185" s="93">
        <v>1800</v>
      </c>
      <c r="N185" s="93">
        <v>0</v>
      </c>
      <c r="O185" s="93">
        <v>0</v>
      </c>
      <c r="P185" s="93">
        <v>0</v>
      </c>
      <c r="Q185" s="93">
        <v>0</v>
      </c>
      <c r="R185" s="93">
        <v>0</v>
      </c>
      <c r="S185" s="87">
        <f t="shared" si="4"/>
        <v>2152.9499999999998</v>
      </c>
      <c r="T185" s="87">
        <f t="shared" si="5"/>
        <v>4112.95</v>
      </c>
      <c r="U185" s="88" t="str">
        <f>VLOOKUP(B185,'FOLHA RESUMIDA'!C:I,2,0)</f>
        <v>JOSE NEVES DA SILVA JUNIOR</v>
      </c>
    </row>
    <row r="186" spans="1:21">
      <c r="A186" s="91">
        <v>1</v>
      </c>
      <c r="B186" s="91">
        <v>2596</v>
      </c>
      <c r="C186" s="93" t="s">
        <v>367</v>
      </c>
      <c r="D186" s="95">
        <v>39615</v>
      </c>
      <c r="E186" s="95" t="s">
        <v>526</v>
      </c>
      <c r="F186" s="97" t="s">
        <v>480</v>
      </c>
      <c r="G186" s="93">
        <v>2152.9499999999998</v>
      </c>
      <c r="H186" s="93">
        <v>0</v>
      </c>
      <c r="I186" s="97" t="s">
        <v>527</v>
      </c>
      <c r="J186" s="93">
        <v>0</v>
      </c>
      <c r="K186" s="93">
        <v>0</v>
      </c>
      <c r="L186" s="93">
        <v>0</v>
      </c>
      <c r="M186" s="93">
        <v>0</v>
      </c>
      <c r="N186" s="93">
        <v>0</v>
      </c>
      <c r="O186" s="93">
        <v>0</v>
      </c>
      <c r="P186" s="93">
        <v>0</v>
      </c>
      <c r="Q186" s="93">
        <v>0</v>
      </c>
      <c r="R186" s="93">
        <v>0</v>
      </c>
      <c r="S186" s="87">
        <f t="shared" si="4"/>
        <v>2152.9499999999998</v>
      </c>
      <c r="T186" s="87">
        <f t="shared" si="5"/>
        <v>0</v>
      </c>
      <c r="U186" s="88" t="str">
        <f>VLOOKUP(B186,'FOLHA RESUMIDA'!C:I,2,0)</f>
        <v>WELLIDA CRISTIANE DE M  GUERRA</v>
      </c>
    </row>
    <row r="187" spans="1:21">
      <c r="A187" s="91">
        <v>47</v>
      </c>
      <c r="B187" s="91">
        <v>2602</v>
      </c>
      <c r="C187" s="93" t="s">
        <v>375</v>
      </c>
      <c r="D187" s="95">
        <v>39615</v>
      </c>
      <c r="E187" s="95" t="s">
        <v>526</v>
      </c>
      <c r="F187" s="97" t="s">
        <v>497</v>
      </c>
      <c r="G187" s="93">
        <v>5534.43</v>
      </c>
      <c r="H187" s="93">
        <v>0</v>
      </c>
      <c r="I187" s="97" t="s">
        <v>527</v>
      </c>
      <c r="J187" s="93">
        <v>0</v>
      </c>
      <c r="K187" s="93">
        <v>0</v>
      </c>
      <c r="L187" s="93">
        <v>0</v>
      </c>
      <c r="M187" s="93">
        <v>0</v>
      </c>
      <c r="N187" s="93">
        <v>0</v>
      </c>
      <c r="O187" s="93">
        <v>0</v>
      </c>
      <c r="P187" s="93">
        <v>0</v>
      </c>
      <c r="Q187" s="93">
        <v>0</v>
      </c>
      <c r="R187" s="93">
        <v>0</v>
      </c>
      <c r="S187" s="87">
        <f t="shared" si="4"/>
        <v>5534.43</v>
      </c>
      <c r="T187" s="87">
        <f t="shared" si="5"/>
        <v>0</v>
      </c>
      <c r="U187" s="88" t="str">
        <f>VLOOKUP(B187,'FOLHA RESUMIDA'!C:I,2,0)</f>
        <v>DIANA ATALECIA NEVES DE SA</v>
      </c>
    </row>
    <row r="188" spans="1:21">
      <c r="A188" s="91">
        <v>59</v>
      </c>
      <c r="B188" s="91">
        <v>2604</v>
      </c>
      <c r="C188" s="93" t="s">
        <v>394</v>
      </c>
      <c r="D188" s="95">
        <v>39615</v>
      </c>
      <c r="E188" s="95" t="s">
        <v>526</v>
      </c>
      <c r="F188" s="97" t="s">
        <v>590</v>
      </c>
      <c r="G188" s="93">
        <v>5534.43</v>
      </c>
      <c r="H188" s="93">
        <v>0</v>
      </c>
      <c r="I188" s="97" t="s">
        <v>527</v>
      </c>
      <c r="J188" s="93">
        <v>0</v>
      </c>
      <c r="K188" s="93">
        <v>0</v>
      </c>
      <c r="L188" s="93">
        <v>0</v>
      </c>
      <c r="M188" s="93">
        <v>0</v>
      </c>
      <c r="N188" s="93">
        <v>0</v>
      </c>
      <c r="O188" s="93">
        <v>0</v>
      </c>
      <c r="P188" s="93">
        <v>0</v>
      </c>
      <c r="Q188" s="93">
        <v>0</v>
      </c>
      <c r="R188" s="93">
        <v>0</v>
      </c>
      <c r="S188" s="87">
        <f t="shared" si="4"/>
        <v>5534.43</v>
      </c>
      <c r="T188" s="87">
        <f t="shared" si="5"/>
        <v>0</v>
      </c>
      <c r="U188" s="88" t="str">
        <f>VLOOKUP(B188,'FOLHA RESUMIDA'!C:I,2,0)</f>
        <v>JAMINE K  G  DA ROCHA MARTINS</v>
      </c>
    </row>
    <row r="189" spans="1:21">
      <c r="A189" s="91">
        <v>1</v>
      </c>
      <c r="B189" s="91">
        <v>2614</v>
      </c>
      <c r="C189" s="93" t="s">
        <v>158</v>
      </c>
      <c r="D189" s="95">
        <v>39615</v>
      </c>
      <c r="E189" s="95" t="s">
        <v>526</v>
      </c>
      <c r="F189" s="97" t="s">
        <v>418</v>
      </c>
      <c r="G189" s="93">
        <v>1778.68</v>
      </c>
      <c r="H189" s="93">
        <v>0</v>
      </c>
      <c r="I189" s="97" t="s">
        <v>527</v>
      </c>
      <c r="J189" s="93">
        <v>1079.3800000000001</v>
      </c>
      <c r="K189" s="93">
        <v>0</v>
      </c>
      <c r="L189" s="93">
        <v>0</v>
      </c>
      <c r="M189" s="93">
        <v>0</v>
      </c>
      <c r="N189" s="93">
        <v>0</v>
      </c>
      <c r="O189" s="93">
        <v>0</v>
      </c>
      <c r="P189" s="93">
        <v>0</v>
      </c>
      <c r="Q189" s="93">
        <v>0</v>
      </c>
      <c r="R189" s="93">
        <v>0</v>
      </c>
      <c r="S189" s="87">
        <f t="shared" si="4"/>
        <v>1778.68</v>
      </c>
      <c r="T189" s="87">
        <f t="shared" si="5"/>
        <v>1079.3800000000001</v>
      </c>
      <c r="U189" s="88" t="str">
        <f>VLOOKUP(B189,'FOLHA RESUMIDA'!C:I,2,0)</f>
        <v>EDVANIA GOMES DE SOUZA PONTES</v>
      </c>
    </row>
    <row r="190" spans="1:21">
      <c r="A190" s="91">
        <v>1</v>
      </c>
      <c r="B190" s="91">
        <v>2618</v>
      </c>
      <c r="C190" s="93" t="s">
        <v>159</v>
      </c>
      <c r="D190" s="95">
        <v>39615</v>
      </c>
      <c r="E190" s="95" t="s">
        <v>526</v>
      </c>
      <c r="F190" s="97" t="s">
        <v>418</v>
      </c>
      <c r="G190" s="93">
        <v>1778.68</v>
      </c>
      <c r="H190" s="93">
        <v>0</v>
      </c>
      <c r="I190" s="97" t="s">
        <v>527</v>
      </c>
      <c r="J190" s="93">
        <v>0</v>
      </c>
      <c r="K190" s="93">
        <v>0</v>
      </c>
      <c r="L190" s="93">
        <v>0</v>
      </c>
      <c r="M190" s="93">
        <v>0</v>
      </c>
      <c r="N190" s="93">
        <v>0</v>
      </c>
      <c r="O190" s="93">
        <v>0</v>
      </c>
      <c r="P190" s="93">
        <v>0</v>
      </c>
      <c r="Q190" s="93">
        <v>0</v>
      </c>
      <c r="R190" s="93">
        <v>0</v>
      </c>
      <c r="S190" s="87">
        <f t="shared" si="4"/>
        <v>1778.68</v>
      </c>
      <c r="T190" s="87">
        <f t="shared" si="5"/>
        <v>0</v>
      </c>
      <c r="U190" s="88" t="str">
        <f>VLOOKUP(B190,'FOLHA RESUMIDA'!C:I,2,0)</f>
        <v>MARIA DA CONCEICAO O DOS SANTO</v>
      </c>
    </row>
    <row r="191" spans="1:21">
      <c r="A191" s="91">
        <v>1</v>
      </c>
      <c r="B191" s="91">
        <v>2623</v>
      </c>
      <c r="C191" s="93" t="s">
        <v>160</v>
      </c>
      <c r="D191" s="95">
        <v>39615</v>
      </c>
      <c r="E191" s="95" t="s">
        <v>526</v>
      </c>
      <c r="F191" s="97" t="s">
        <v>418</v>
      </c>
      <c r="G191" s="93">
        <v>1613.3</v>
      </c>
      <c r="H191" s="93">
        <v>0</v>
      </c>
      <c r="I191" s="97" t="s">
        <v>527</v>
      </c>
      <c r="J191" s="93">
        <v>0</v>
      </c>
      <c r="K191" s="93">
        <v>0</v>
      </c>
      <c r="L191" s="93">
        <v>0</v>
      </c>
      <c r="M191" s="93">
        <v>0</v>
      </c>
      <c r="N191" s="93">
        <v>0</v>
      </c>
      <c r="O191" s="93">
        <v>0</v>
      </c>
      <c r="P191" s="93">
        <v>0</v>
      </c>
      <c r="Q191" s="93">
        <v>0</v>
      </c>
      <c r="R191" s="93">
        <v>0</v>
      </c>
      <c r="S191" s="87">
        <f t="shared" si="4"/>
        <v>1613.3</v>
      </c>
      <c r="T191" s="87">
        <f t="shared" si="5"/>
        <v>0</v>
      </c>
      <c r="U191" s="88" t="str">
        <f>VLOOKUP(B191,'FOLHA RESUMIDA'!C:I,2,0)</f>
        <v>RUTH BARBOSA DE ARAUJO</v>
      </c>
    </row>
    <row r="192" spans="1:21">
      <c r="A192" s="91">
        <v>1</v>
      </c>
      <c r="B192" s="91">
        <v>2627</v>
      </c>
      <c r="C192" s="93" t="s">
        <v>333</v>
      </c>
      <c r="D192" s="95">
        <v>39619</v>
      </c>
      <c r="E192" s="95" t="s">
        <v>526</v>
      </c>
      <c r="F192" s="97" t="s">
        <v>497</v>
      </c>
      <c r="G192" s="93">
        <v>5534.43</v>
      </c>
      <c r="H192" s="93">
        <v>0</v>
      </c>
      <c r="I192" s="97" t="s">
        <v>527</v>
      </c>
      <c r="J192" s="93">
        <v>2312.9499999999998</v>
      </c>
      <c r="K192" s="93">
        <v>0</v>
      </c>
      <c r="L192" s="93">
        <v>0</v>
      </c>
      <c r="M192" s="93">
        <v>0</v>
      </c>
      <c r="N192" s="93">
        <v>0</v>
      </c>
      <c r="O192" s="93">
        <v>0</v>
      </c>
      <c r="P192" s="93">
        <v>0</v>
      </c>
      <c r="Q192" s="93">
        <v>0</v>
      </c>
      <c r="R192" s="93">
        <v>0</v>
      </c>
      <c r="S192" s="87">
        <f t="shared" si="4"/>
        <v>5534.43</v>
      </c>
      <c r="T192" s="87">
        <f t="shared" si="5"/>
        <v>2312.9499999999998</v>
      </c>
      <c r="U192" s="88" t="str">
        <f>VLOOKUP(B192,'FOLHA RESUMIDA'!C:I,2,0)</f>
        <v>LIBNI DE MEDEIROS MELO</v>
      </c>
    </row>
    <row r="193" spans="1:21">
      <c r="A193" s="91">
        <v>1</v>
      </c>
      <c r="B193" s="91">
        <v>2628</v>
      </c>
      <c r="C193" s="93" t="s">
        <v>161</v>
      </c>
      <c r="D193" s="95">
        <v>39630</v>
      </c>
      <c r="E193" s="95" t="s">
        <v>526</v>
      </c>
      <c r="F193" s="97" t="s">
        <v>480</v>
      </c>
      <c r="G193" s="93">
        <v>2152.9499999999998</v>
      </c>
      <c r="H193" s="93">
        <v>0</v>
      </c>
      <c r="I193" s="97" t="s">
        <v>527</v>
      </c>
      <c r="J193" s="93">
        <v>0</v>
      </c>
      <c r="K193" s="93">
        <v>0</v>
      </c>
      <c r="L193" s="93">
        <v>0</v>
      </c>
      <c r="M193" s="93">
        <v>0</v>
      </c>
      <c r="N193" s="93">
        <v>3900</v>
      </c>
      <c r="O193" s="93">
        <v>0</v>
      </c>
      <c r="P193" s="93">
        <v>0</v>
      </c>
      <c r="Q193" s="93">
        <v>0</v>
      </c>
      <c r="R193" s="93">
        <v>0</v>
      </c>
      <c r="S193" s="87">
        <f t="shared" si="4"/>
        <v>2152.9499999999998</v>
      </c>
      <c r="T193" s="87">
        <f t="shared" si="5"/>
        <v>3900</v>
      </c>
      <c r="U193" s="88" t="str">
        <f>VLOOKUP(B193,'FOLHA RESUMIDA'!C:I,2,0)</f>
        <v>ADELE GOMES DE SANTANA</v>
      </c>
    </row>
    <row r="194" spans="1:21">
      <c r="A194" s="91">
        <v>1</v>
      </c>
      <c r="B194" s="91">
        <v>2634</v>
      </c>
      <c r="C194" s="93" t="s">
        <v>368</v>
      </c>
      <c r="D194" s="95">
        <v>39630</v>
      </c>
      <c r="E194" s="95" t="s">
        <v>526</v>
      </c>
      <c r="F194" s="97" t="s">
        <v>480</v>
      </c>
      <c r="G194" s="93">
        <v>2152.9499999999998</v>
      </c>
      <c r="H194" s="93">
        <v>0</v>
      </c>
      <c r="I194" s="97" t="s">
        <v>527</v>
      </c>
      <c r="J194" s="93">
        <v>0</v>
      </c>
      <c r="K194" s="93">
        <v>0</v>
      </c>
      <c r="L194" s="93">
        <v>0</v>
      </c>
      <c r="M194" s="93">
        <v>0</v>
      </c>
      <c r="N194" s="93">
        <v>0</v>
      </c>
      <c r="O194" s="93">
        <v>0</v>
      </c>
      <c r="P194" s="93">
        <v>0</v>
      </c>
      <c r="Q194" s="93">
        <v>0</v>
      </c>
      <c r="R194" s="93">
        <v>0</v>
      </c>
      <c r="S194" s="87">
        <f t="shared" ref="S194:S257" si="6">SUM(G194:H194)+O194+Q194</f>
        <v>2152.9499999999998</v>
      </c>
      <c r="T194" s="87">
        <f t="shared" ref="T194:T257" si="7">SUM(J194:N194)+P194+R194</f>
        <v>0</v>
      </c>
      <c r="U194" s="88" t="str">
        <f>VLOOKUP(B194,'FOLHA RESUMIDA'!C:I,2,0)</f>
        <v>KATHYWSKY MELO PINHEIRO</v>
      </c>
    </row>
    <row r="195" spans="1:21">
      <c r="A195" s="91">
        <v>1</v>
      </c>
      <c r="B195" s="91">
        <v>2642</v>
      </c>
      <c r="C195" s="93" t="s">
        <v>162</v>
      </c>
      <c r="D195" s="95">
        <v>39630</v>
      </c>
      <c r="E195" s="95" t="s">
        <v>526</v>
      </c>
      <c r="F195" s="97" t="s">
        <v>480</v>
      </c>
      <c r="G195" s="93">
        <v>2260.61</v>
      </c>
      <c r="H195" s="93">
        <v>0</v>
      </c>
      <c r="I195" s="97" t="s">
        <v>527</v>
      </c>
      <c r="J195" s="93">
        <v>1079.3800000000001</v>
      </c>
      <c r="K195" s="93">
        <v>0</v>
      </c>
      <c r="L195" s="93">
        <v>0</v>
      </c>
      <c r="M195" s="93">
        <v>0</v>
      </c>
      <c r="N195" s="93">
        <v>0</v>
      </c>
      <c r="O195" s="93">
        <v>0</v>
      </c>
      <c r="P195" s="93">
        <v>0</v>
      </c>
      <c r="Q195" s="93">
        <v>0</v>
      </c>
      <c r="R195" s="93">
        <v>0</v>
      </c>
      <c r="S195" s="87">
        <f t="shared" si="6"/>
        <v>2260.61</v>
      </c>
      <c r="T195" s="87">
        <f t="shared" si="7"/>
        <v>1079.3800000000001</v>
      </c>
      <c r="U195" s="88" t="str">
        <f>VLOOKUP(B195,'FOLHA RESUMIDA'!C:I,2,0)</f>
        <v>THAMIRYS CLAUDIA R  BATISTA</v>
      </c>
    </row>
    <row r="196" spans="1:21">
      <c r="A196" s="91">
        <v>48</v>
      </c>
      <c r="B196" s="91">
        <v>2644</v>
      </c>
      <c r="C196" s="93" t="s">
        <v>378</v>
      </c>
      <c r="D196" s="95">
        <v>39630</v>
      </c>
      <c r="E196" s="95" t="s">
        <v>526</v>
      </c>
      <c r="F196" s="97" t="s">
        <v>497</v>
      </c>
      <c r="G196" s="93">
        <v>5534.43</v>
      </c>
      <c r="H196" s="93">
        <v>0</v>
      </c>
      <c r="I196" s="97" t="s">
        <v>527</v>
      </c>
      <c r="J196" s="93">
        <v>0</v>
      </c>
      <c r="K196" s="93">
        <v>0</v>
      </c>
      <c r="L196" s="93">
        <v>0</v>
      </c>
      <c r="M196" s="93">
        <v>0</v>
      </c>
      <c r="N196" s="93">
        <v>0</v>
      </c>
      <c r="O196" s="93">
        <v>0</v>
      </c>
      <c r="P196" s="93">
        <v>0</v>
      </c>
      <c r="Q196" s="93">
        <v>0</v>
      </c>
      <c r="R196" s="93">
        <v>0</v>
      </c>
      <c r="S196" s="87">
        <f t="shared" si="6"/>
        <v>5534.43</v>
      </c>
      <c r="T196" s="87">
        <f t="shared" si="7"/>
        <v>0</v>
      </c>
      <c r="U196" s="88" t="str">
        <f>VLOOKUP(B196,'FOLHA RESUMIDA'!C:I,2,0)</f>
        <v>FABRICIO MENEZES DE SOUSA MELO</v>
      </c>
    </row>
    <row r="197" spans="1:21">
      <c r="A197" s="91">
        <v>59</v>
      </c>
      <c r="B197" s="91">
        <v>2651</v>
      </c>
      <c r="C197" s="93" t="s">
        <v>379</v>
      </c>
      <c r="D197" s="95">
        <v>39644</v>
      </c>
      <c r="E197" s="95" t="s">
        <v>526</v>
      </c>
      <c r="F197" s="97" t="s">
        <v>497</v>
      </c>
      <c r="G197" s="93">
        <v>5534.43</v>
      </c>
      <c r="H197" s="93">
        <v>0</v>
      </c>
      <c r="I197" s="97" t="s">
        <v>527</v>
      </c>
      <c r="J197" s="93">
        <v>0</v>
      </c>
      <c r="K197" s="93">
        <v>0</v>
      </c>
      <c r="L197" s="93">
        <v>0</v>
      </c>
      <c r="M197" s="93">
        <v>0</v>
      </c>
      <c r="N197" s="93">
        <v>0</v>
      </c>
      <c r="O197" s="93">
        <v>0</v>
      </c>
      <c r="P197" s="93">
        <v>0</v>
      </c>
      <c r="Q197" s="93">
        <v>0</v>
      </c>
      <c r="R197" s="93">
        <v>0</v>
      </c>
      <c r="S197" s="87">
        <f t="shared" si="6"/>
        <v>5534.43</v>
      </c>
      <c r="T197" s="87">
        <f t="shared" si="7"/>
        <v>0</v>
      </c>
      <c r="U197" s="88" t="str">
        <f>VLOOKUP(B197,'FOLHA RESUMIDA'!C:I,2,0)</f>
        <v>PAULO ANDRE R DOS SANTOS</v>
      </c>
    </row>
    <row r="198" spans="1:21">
      <c r="A198" s="91">
        <v>1</v>
      </c>
      <c r="B198" s="91">
        <v>2656</v>
      </c>
      <c r="C198" s="93" t="s">
        <v>163</v>
      </c>
      <c r="D198" s="95">
        <v>39646</v>
      </c>
      <c r="E198" s="95" t="s">
        <v>526</v>
      </c>
      <c r="F198" s="97" t="s">
        <v>480</v>
      </c>
      <c r="G198" s="93">
        <v>2152.9499999999998</v>
      </c>
      <c r="H198" s="93">
        <v>0</v>
      </c>
      <c r="I198" s="97" t="s">
        <v>527</v>
      </c>
      <c r="J198" s="93">
        <v>822.38</v>
      </c>
      <c r="K198" s="93">
        <v>0</v>
      </c>
      <c r="L198" s="93">
        <v>0</v>
      </c>
      <c r="M198" s="93">
        <v>0</v>
      </c>
      <c r="N198" s="93">
        <v>0</v>
      </c>
      <c r="O198" s="93">
        <v>0</v>
      </c>
      <c r="P198" s="93">
        <v>0</v>
      </c>
      <c r="Q198" s="93">
        <v>0</v>
      </c>
      <c r="R198" s="93">
        <v>0</v>
      </c>
      <c r="S198" s="87">
        <f t="shared" si="6"/>
        <v>2152.9499999999998</v>
      </c>
      <c r="T198" s="87">
        <f t="shared" si="7"/>
        <v>822.38</v>
      </c>
      <c r="U198" s="88" t="str">
        <f>VLOOKUP(B198,'FOLHA RESUMIDA'!C:I,2,0)</f>
        <v>RAFAELLA ALVES DE ARAUJO SILVA</v>
      </c>
    </row>
    <row r="199" spans="1:21">
      <c r="A199" s="91">
        <v>1</v>
      </c>
      <c r="B199" s="91">
        <v>2659</v>
      </c>
      <c r="C199" s="93" t="s">
        <v>164</v>
      </c>
      <c r="D199" s="95">
        <v>39646</v>
      </c>
      <c r="E199" s="95" t="s">
        <v>526</v>
      </c>
      <c r="F199" s="97" t="s">
        <v>480</v>
      </c>
      <c r="G199" s="93">
        <v>2152.9499999999998</v>
      </c>
      <c r="H199" s="93">
        <v>0</v>
      </c>
      <c r="I199" s="97" t="s">
        <v>527</v>
      </c>
      <c r="J199" s="93">
        <v>2312.9499999999998</v>
      </c>
      <c r="K199" s="93">
        <v>0</v>
      </c>
      <c r="L199" s="93">
        <v>0</v>
      </c>
      <c r="M199" s="93">
        <v>1800</v>
      </c>
      <c r="N199" s="93">
        <v>0</v>
      </c>
      <c r="O199" s="93">
        <v>0</v>
      </c>
      <c r="P199" s="93">
        <v>0</v>
      </c>
      <c r="Q199" s="93">
        <v>0</v>
      </c>
      <c r="R199" s="93">
        <v>0</v>
      </c>
      <c r="S199" s="87">
        <f t="shared" si="6"/>
        <v>2152.9499999999998</v>
      </c>
      <c r="T199" s="87">
        <f t="shared" si="7"/>
        <v>4112.95</v>
      </c>
      <c r="U199" s="88" t="str">
        <f>VLOOKUP(B199,'FOLHA RESUMIDA'!C:I,2,0)</f>
        <v>THIAGO SANTOS DE OLIVEIRA</v>
      </c>
    </row>
    <row r="200" spans="1:21">
      <c r="A200" s="91">
        <v>1</v>
      </c>
      <c r="B200" s="91">
        <v>2665</v>
      </c>
      <c r="C200" s="93" t="s">
        <v>165</v>
      </c>
      <c r="D200" s="95">
        <v>39666</v>
      </c>
      <c r="E200" s="95" t="s">
        <v>526</v>
      </c>
      <c r="F200" s="97" t="s">
        <v>480</v>
      </c>
      <c r="G200" s="93">
        <v>2152.9499999999998</v>
      </c>
      <c r="H200" s="93">
        <v>0</v>
      </c>
      <c r="I200" s="97" t="s">
        <v>527</v>
      </c>
      <c r="J200" s="93">
        <v>822.38</v>
      </c>
      <c r="K200" s="93">
        <v>0</v>
      </c>
      <c r="L200" s="93">
        <v>0</v>
      </c>
      <c r="M200" s="93">
        <v>0</v>
      </c>
      <c r="N200" s="93">
        <v>0</v>
      </c>
      <c r="O200" s="93">
        <v>0</v>
      </c>
      <c r="P200" s="93">
        <v>0</v>
      </c>
      <c r="Q200" s="93">
        <v>0</v>
      </c>
      <c r="R200" s="93">
        <v>0</v>
      </c>
      <c r="S200" s="87">
        <f t="shared" si="6"/>
        <v>2152.9499999999998</v>
      </c>
      <c r="T200" s="87">
        <f t="shared" si="7"/>
        <v>822.38</v>
      </c>
      <c r="U200" s="88" t="str">
        <f>VLOOKUP(B200,'FOLHA RESUMIDA'!C:I,2,0)</f>
        <v>MARCELO BARLAVENTO DAS C SILVA</v>
      </c>
    </row>
    <row r="201" spans="1:21">
      <c r="A201" s="91">
        <v>1</v>
      </c>
      <c r="B201" s="91">
        <v>2666</v>
      </c>
      <c r="C201" s="93" t="s">
        <v>166</v>
      </c>
      <c r="D201" s="95">
        <v>39666</v>
      </c>
      <c r="E201" s="95" t="s">
        <v>526</v>
      </c>
      <c r="F201" s="97" t="s">
        <v>480</v>
      </c>
      <c r="G201" s="93">
        <v>2152.9499999999998</v>
      </c>
      <c r="H201" s="93">
        <v>0</v>
      </c>
      <c r="I201" s="97" t="s">
        <v>527</v>
      </c>
      <c r="J201" s="93">
        <v>2312.9499999999998</v>
      </c>
      <c r="K201" s="93">
        <v>0</v>
      </c>
      <c r="L201" s="93">
        <v>0</v>
      </c>
      <c r="M201" s="93">
        <v>0</v>
      </c>
      <c r="N201" s="93">
        <v>0</v>
      </c>
      <c r="O201" s="93">
        <v>0</v>
      </c>
      <c r="P201" s="93">
        <v>0</v>
      </c>
      <c r="Q201" s="93">
        <v>0</v>
      </c>
      <c r="R201" s="93">
        <v>0</v>
      </c>
      <c r="S201" s="87">
        <f t="shared" si="6"/>
        <v>2152.9499999999998</v>
      </c>
      <c r="T201" s="87">
        <f t="shared" si="7"/>
        <v>2312.9499999999998</v>
      </c>
      <c r="U201" s="88" t="str">
        <f>VLOOKUP(B201,'FOLHA RESUMIDA'!C:I,2,0)</f>
        <v>RODRIGO VASCONCELOS DINIZ</v>
      </c>
    </row>
    <row r="202" spans="1:21">
      <c r="A202" s="91">
        <v>1</v>
      </c>
      <c r="B202" s="91">
        <v>2668</v>
      </c>
      <c r="C202" s="93" t="s">
        <v>167</v>
      </c>
      <c r="D202" s="95">
        <v>39666</v>
      </c>
      <c r="E202" s="95" t="s">
        <v>526</v>
      </c>
      <c r="F202" s="97" t="s">
        <v>480</v>
      </c>
      <c r="G202" s="93">
        <v>2152.9499999999998</v>
      </c>
      <c r="H202" s="93">
        <v>0</v>
      </c>
      <c r="I202" s="97" t="s">
        <v>527</v>
      </c>
      <c r="J202" s="93">
        <v>0</v>
      </c>
      <c r="K202" s="93">
        <v>0</v>
      </c>
      <c r="L202" s="93">
        <v>0</v>
      </c>
      <c r="M202" s="93">
        <v>0</v>
      </c>
      <c r="N202" s="93">
        <v>0</v>
      </c>
      <c r="O202" s="93">
        <v>0</v>
      </c>
      <c r="P202" s="93">
        <v>0</v>
      </c>
      <c r="Q202" s="93">
        <v>0</v>
      </c>
      <c r="R202" s="93">
        <v>0</v>
      </c>
      <c r="S202" s="87">
        <f t="shared" si="6"/>
        <v>2152.9499999999998</v>
      </c>
      <c r="T202" s="87">
        <f t="shared" si="7"/>
        <v>0</v>
      </c>
      <c r="U202" s="88" t="str">
        <f>VLOOKUP(B202,'FOLHA RESUMIDA'!C:I,2,0)</f>
        <v>CARLA BRANDAO DE C  FIGUEIREDO</v>
      </c>
    </row>
    <row r="203" spans="1:21">
      <c r="A203" s="91">
        <v>1</v>
      </c>
      <c r="B203" s="91">
        <v>2671</v>
      </c>
      <c r="C203" s="93" t="s">
        <v>168</v>
      </c>
      <c r="D203" s="95">
        <v>39667</v>
      </c>
      <c r="E203" s="95" t="s">
        <v>526</v>
      </c>
      <c r="F203" s="97" t="s">
        <v>418</v>
      </c>
      <c r="G203" s="93">
        <v>1778.68</v>
      </c>
      <c r="H203" s="93">
        <v>0</v>
      </c>
      <c r="I203" s="97" t="s">
        <v>527</v>
      </c>
      <c r="J203" s="93">
        <v>0</v>
      </c>
      <c r="K203" s="93">
        <v>0</v>
      </c>
      <c r="L203" s="93">
        <v>0</v>
      </c>
      <c r="M203" s="93">
        <v>0</v>
      </c>
      <c r="N203" s="93">
        <v>0</v>
      </c>
      <c r="O203" s="93">
        <v>0</v>
      </c>
      <c r="P203" s="93">
        <v>0</v>
      </c>
      <c r="Q203" s="93">
        <v>0</v>
      </c>
      <c r="R203" s="93">
        <v>0</v>
      </c>
      <c r="S203" s="87">
        <f t="shared" si="6"/>
        <v>1778.68</v>
      </c>
      <c r="T203" s="87">
        <f t="shared" si="7"/>
        <v>0</v>
      </c>
      <c r="U203" s="88" t="str">
        <f>VLOOKUP(B203,'FOLHA RESUMIDA'!C:I,2,0)</f>
        <v>KATIA ADRIANA F D SILVA SOARES</v>
      </c>
    </row>
    <row r="204" spans="1:21">
      <c r="A204" s="91">
        <v>1</v>
      </c>
      <c r="B204" s="91">
        <v>2672</v>
      </c>
      <c r="C204" s="93" t="s">
        <v>169</v>
      </c>
      <c r="D204" s="95">
        <v>39667</v>
      </c>
      <c r="E204" s="95" t="s">
        <v>526</v>
      </c>
      <c r="F204" s="97" t="s">
        <v>418</v>
      </c>
      <c r="G204" s="93">
        <v>1693.97</v>
      </c>
      <c r="H204" s="93">
        <v>0</v>
      </c>
      <c r="I204" s="97" t="s">
        <v>527</v>
      </c>
      <c r="J204" s="93">
        <v>0</v>
      </c>
      <c r="K204" s="93">
        <v>0</v>
      </c>
      <c r="L204" s="93">
        <v>0</v>
      </c>
      <c r="M204" s="93">
        <v>0</v>
      </c>
      <c r="N204" s="93">
        <v>0</v>
      </c>
      <c r="O204" s="93">
        <v>0</v>
      </c>
      <c r="P204" s="93">
        <v>0</v>
      </c>
      <c r="Q204" s="93">
        <v>0</v>
      </c>
      <c r="R204" s="93">
        <v>0</v>
      </c>
      <c r="S204" s="87">
        <f t="shared" si="6"/>
        <v>1693.97</v>
      </c>
      <c r="T204" s="87">
        <f t="shared" si="7"/>
        <v>0</v>
      </c>
      <c r="U204" s="88" t="str">
        <f>VLOOKUP(B204,'FOLHA RESUMIDA'!C:I,2,0)</f>
        <v>IVANISE VIANA ALBUQUERQUE</v>
      </c>
    </row>
    <row r="205" spans="1:21">
      <c r="A205" s="91">
        <v>1</v>
      </c>
      <c r="B205" s="91">
        <v>2675</v>
      </c>
      <c r="C205" s="93" t="s">
        <v>170</v>
      </c>
      <c r="D205" s="95">
        <v>39667</v>
      </c>
      <c r="E205" s="95" t="s">
        <v>526</v>
      </c>
      <c r="F205" s="97" t="s">
        <v>500</v>
      </c>
      <c r="G205" s="93">
        <v>1778.72</v>
      </c>
      <c r="H205" s="93">
        <v>0</v>
      </c>
      <c r="I205" s="97" t="s">
        <v>527</v>
      </c>
      <c r="J205" s="93">
        <v>0</v>
      </c>
      <c r="K205" s="93">
        <v>0</v>
      </c>
      <c r="L205" s="93">
        <v>0</v>
      </c>
      <c r="M205" s="93">
        <v>0</v>
      </c>
      <c r="N205" s="93">
        <v>0</v>
      </c>
      <c r="O205" s="93">
        <v>0</v>
      </c>
      <c r="P205" s="93">
        <v>0</v>
      </c>
      <c r="Q205" s="93">
        <v>0</v>
      </c>
      <c r="R205" s="93">
        <v>0</v>
      </c>
      <c r="S205" s="87">
        <f t="shared" si="6"/>
        <v>1778.72</v>
      </c>
      <c r="T205" s="87">
        <f t="shared" si="7"/>
        <v>0</v>
      </c>
      <c r="U205" s="88" t="str">
        <f>VLOOKUP(B205,'FOLHA RESUMIDA'!C:I,2,0)</f>
        <v>RUTE FERNANDES BORBA</v>
      </c>
    </row>
    <row r="206" spans="1:21">
      <c r="A206" s="91">
        <v>1</v>
      </c>
      <c r="B206" s="91">
        <v>2682</v>
      </c>
      <c r="C206" s="93" t="s">
        <v>171</v>
      </c>
      <c r="D206" s="95">
        <v>39675</v>
      </c>
      <c r="E206" s="95" t="s">
        <v>526</v>
      </c>
      <c r="F206" s="97" t="s">
        <v>480</v>
      </c>
      <c r="G206" s="93">
        <v>2152.9699999999998</v>
      </c>
      <c r="H206" s="93">
        <v>0</v>
      </c>
      <c r="I206" s="97" t="s">
        <v>527</v>
      </c>
      <c r="J206" s="93">
        <v>0</v>
      </c>
      <c r="K206" s="93">
        <v>0</v>
      </c>
      <c r="L206" s="93">
        <v>0</v>
      </c>
      <c r="M206" s="93">
        <v>0</v>
      </c>
      <c r="N206" s="93">
        <v>0</v>
      </c>
      <c r="O206" s="93">
        <v>0</v>
      </c>
      <c r="P206" s="93">
        <v>0</v>
      </c>
      <c r="Q206" s="93">
        <v>0</v>
      </c>
      <c r="R206" s="93">
        <v>0</v>
      </c>
      <c r="S206" s="87">
        <f t="shared" si="6"/>
        <v>2152.9699999999998</v>
      </c>
      <c r="T206" s="87">
        <f t="shared" si="7"/>
        <v>0</v>
      </c>
      <c r="U206" s="88" t="str">
        <f>VLOOKUP(B206,'FOLHA RESUMIDA'!C:I,2,0)</f>
        <v>JENARIO LUCENA DA SILVA</v>
      </c>
    </row>
    <row r="207" spans="1:21">
      <c r="A207" s="91">
        <v>1</v>
      </c>
      <c r="B207" s="91">
        <v>2684</v>
      </c>
      <c r="C207" s="93" t="s">
        <v>342</v>
      </c>
      <c r="D207" s="95">
        <v>39692</v>
      </c>
      <c r="E207" s="95" t="s">
        <v>526</v>
      </c>
      <c r="F207" s="97" t="s">
        <v>497</v>
      </c>
      <c r="G207" s="93">
        <v>5534.43</v>
      </c>
      <c r="H207" s="93">
        <v>0</v>
      </c>
      <c r="I207" s="97" t="s">
        <v>527</v>
      </c>
      <c r="J207" s="93">
        <v>2312.9499999999998</v>
      </c>
      <c r="K207" s="93">
        <v>0</v>
      </c>
      <c r="L207" s="93">
        <v>0</v>
      </c>
      <c r="M207" s="93">
        <v>0</v>
      </c>
      <c r="N207" s="93">
        <v>0</v>
      </c>
      <c r="O207" s="93">
        <v>0</v>
      </c>
      <c r="P207" s="93">
        <v>0</v>
      </c>
      <c r="Q207" s="93">
        <v>0</v>
      </c>
      <c r="R207" s="93">
        <v>0</v>
      </c>
      <c r="S207" s="87">
        <f t="shared" si="6"/>
        <v>5534.43</v>
      </c>
      <c r="T207" s="87">
        <f t="shared" si="7"/>
        <v>2312.9499999999998</v>
      </c>
      <c r="U207" s="88" t="str">
        <f>VLOOKUP(B207,'FOLHA RESUMIDA'!C:I,2,0)</f>
        <v>DULCE NARIELE ANHAIA LEMES</v>
      </c>
    </row>
    <row r="208" spans="1:21">
      <c r="A208" s="91">
        <v>1</v>
      </c>
      <c r="B208" s="91">
        <v>2687</v>
      </c>
      <c r="C208" s="93" t="s">
        <v>172</v>
      </c>
      <c r="D208" s="95">
        <v>39700</v>
      </c>
      <c r="E208" s="95" t="s">
        <v>526</v>
      </c>
      <c r="F208" s="97" t="s">
        <v>480</v>
      </c>
      <c r="G208" s="93">
        <v>2152.9499999999998</v>
      </c>
      <c r="H208" s="93">
        <v>0</v>
      </c>
      <c r="I208" s="97" t="s">
        <v>527</v>
      </c>
      <c r="J208" s="93">
        <v>1079.3800000000001</v>
      </c>
      <c r="K208" s="93">
        <v>0</v>
      </c>
      <c r="L208" s="93">
        <v>0</v>
      </c>
      <c r="M208" s="93">
        <v>0</v>
      </c>
      <c r="N208" s="93">
        <v>0</v>
      </c>
      <c r="O208" s="93">
        <v>0</v>
      </c>
      <c r="P208" s="93">
        <v>0</v>
      </c>
      <c r="Q208" s="93">
        <v>0</v>
      </c>
      <c r="R208" s="93">
        <v>0</v>
      </c>
      <c r="S208" s="87">
        <f t="shared" si="6"/>
        <v>2152.9499999999998</v>
      </c>
      <c r="T208" s="87">
        <f t="shared" si="7"/>
        <v>1079.3800000000001</v>
      </c>
      <c r="U208" s="88" t="str">
        <f>VLOOKUP(B208,'FOLHA RESUMIDA'!C:I,2,0)</f>
        <v>MONICA MARIA G R F DE OLIVEIRA</v>
      </c>
    </row>
    <row r="209" spans="1:21">
      <c r="A209" s="91">
        <v>1</v>
      </c>
      <c r="B209" s="91">
        <v>2689</v>
      </c>
      <c r="C209" s="93" t="s">
        <v>531</v>
      </c>
      <c r="D209" s="95">
        <v>39707</v>
      </c>
      <c r="E209" s="95" t="s">
        <v>526</v>
      </c>
      <c r="F209" s="97" t="s">
        <v>480</v>
      </c>
      <c r="G209" s="93">
        <v>2152.9499999999998</v>
      </c>
      <c r="H209" s="93">
        <v>0</v>
      </c>
      <c r="I209" s="97" t="s">
        <v>527</v>
      </c>
      <c r="J209" s="93">
        <v>0</v>
      </c>
      <c r="K209" s="93">
        <v>0</v>
      </c>
      <c r="L209" s="93">
        <v>0</v>
      </c>
      <c r="M209" s="93">
        <v>0</v>
      </c>
      <c r="N209" s="93">
        <v>0</v>
      </c>
      <c r="O209" s="93">
        <v>0</v>
      </c>
      <c r="P209" s="93">
        <v>0</v>
      </c>
      <c r="Q209" s="93">
        <v>0</v>
      </c>
      <c r="R209" s="93">
        <v>0</v>
      </c>
      <c r="S209" s="87">
        <f t="shared" si="6"/>
        <v>2152.9499999999998</v>
      </c>
      <c r="T209" s="87">
        <f t="shared" si="7"/>
        <v>0</v>
      </c>
      <c r="U209" s="88" t="str">
        <f>VLOOKUP(B209,'FOLHA RESUMIDA'!C:I,2,0)</f>
        <v>ILMA DE ALBUQUERQUE P MAIA</v>
      </c>
    </row>
    <row r="210" spans="1:21">
      <c r="A210" s="91">
        <v>1</v>
      </c>
      <c r="B210" s="91">
        <v>2697</v>
      </c>
      <c r="C210" s="93" t="s">
        <v>173</v>
      </c>
      <c r="D210" s="95">
        <v>39716</v>
      </c>
      <c r="E210" s="95" t="s">
        <v>526</v>
      </c>
      <c r="F210" s="97" t="s">
        <v>480</v>
      </c>
      <c r="G210" s="93">
        <v>2152.9499999999998</v>
      </c>
      <c r="H210" s="93">
        <v>0</v>
      </c>
      <c r="I210" s="97" t="s">
        <v>527</v>
      </c>
      <c r="J210" s="93">
        <v>0</v>
      </c>
      <c r="K210" s="93">
        <v>0</v>
      </c>
      <c r="L210" s="93">
        <v>0</v>
      </c>
      <c r="M210" s="93">
        <v>0</v>
      </c>
      <c r="N210" s="93">
        <v>0</v>
      </c>
      <c r="O210" s="93">
        <v>0</v>
      </c>
      <c r="P210" s="93">
        <v>0</v>
      </c>
      <c r="Q210" s="93">
        <v>0</v>
      </c>
      <c r="R210" s="93">
        <v>0</v>
      </c>
      <c r="S210" s="87">
        <f t="shared" si="6"/>
        <v>2152.9499999999998</v>
      </c>
      <c r="T210" s="87">
        <f t="shared" si="7"/>
        <v>0</v>
      </c>
      <c r="U210" s="88" t="str">
        <f>VLOOKUP(B210,'FOLHA RESUMIDA'!C:I,2,0)</f>
        <v>ELIANA BEZERRA CARVALHO</v>
      </c>
    </row>
    <row r="211" spans="1:21">
      <c r="A211" s="91">
        <v>1</v>
      </c>
      <c r="B211" s="91">
        <v>2701</v>
      </c>
      <c r="C211" s="93" t="s">
        <v>585</v>
      </c>
      <c r="D211" s="95">
        <v>39720</v>
      </c>
      <c r="E211" s="95" t="s">
        <v>526</v>
      </c>
      <c r="F211" s="97" t="s">
        <v>480</v>
      </c>
      <c r="G211" s="93">
        <v>2152.9499999999998</v>
      </c>
      <c r="H211" s="93">
        <v>0</v>
      </c>
      <c r="I211" s="97" t="s">
        <v>527</v>
      </c>
      <c r="J211" s="93">
        <v>1079.3800000000001</v>
      </c>
      <c r="K211" s="93">
        <v>0</v>
      </c>
      <c r="L211" s="93">
        <v>0</v>
      </c>
      <c r="M211" s="93">
        <v>0</v>
      </c>
      <c r="N211" s="93">
        <v>0</v>
      </c>
      <c r="O211" s="93">
        <v>0</v>
      </c>
      <c r="P211" s="93">
        <v>0</v>
      </c>
      <c r="Q211" s="93">
        <v>0</v>
      </c>
      <c r="R211" s="93">
        <v>0</v>
      </c>
      <c r="S211" s="87">
        <f t="shared" si="6"/>
        <v>2152.9499999999998</v>
      </c>
      <c r="T211" s="87">
        <f t="shared" si="7"/>
        <v>1079.3800000000001</v>
      </c>
      <c r="U211" s="88" t="str">
        <f>VLOOKUP(B211,'FOLHA RESUMIDA'!C:I,2,0)</f>
        <v>PETULLA DE MOURA E S BERRONDO</v>
      </c>
    </row>
    <row r="212" spans="1:21">
      <c r="A212" s="91">
        <v>1</v>
      </c>
      <c r="B212" s="91">
        <v>2702</v>
      </c>
      <c r="C212" s="93" t="s">
        <v>369</v>
      </c>
      <c r="D212" s="95">
        <v>39722</v>
      </c>
      <c r="E212" s="95" t="s">
        <v>526</v>
      </c>
      <c r="F212" s="97" t="s">
        <v>497</v>
      </c>
      <c r="G212" s="93">
        <v>5534.43</v>
      </c>
      <c r="H212" s="93">
        <v>0</v>
      </c>
      <c r="I212" s="97" t="s">
        <v>527</v>
      </c>
      <c r="J212" s="93">
        <v>2312.9499999999998</v>
      </c>
      <c r="K212" s="93">
        <v>0</v>
      </c>
      <c r="L212" s="93">
        <v>0</v>
      </c>
      <c r="M212" s="93">
        <v>0</v>
      </c>
      <c r="N212" s="93">
        <v>0</v>
      </c>
      <c r="O212" s="93">
        <v>0</v>
      </c>
      <c r="P212" s="93">
        <v>0</v>
      </c>
      <c r="Q212" s="93">
        <v>0</v>
      </c>
      <c r="R212" s="93">
        <v>0</v>
      </c>
      <c r="S212" s="87">
        <f t="shared" si="6"/>
        <v>5534.43</v>
      </c>
      <c r="T212" s="87">
        <f t="shared" si="7"/>
        <v>2312.9499999999998</v>
      </c>
      <c r="U212" s="88" t="str">
        <f>VLOOKUP(B212,'FOLHA RESUMIDA'!C:I,2,0)</f>
        <v>DANILO DAVI DA SILVA DIAS</v>
      </c>
    </row>
    <row r="213" spans="1:21">
      <c r="A213" s="91">
        <v>25</v>
      </c>
      <c r="B213" s="91">
        <v>2705</v>
      </c>
      <c r="C213" s="93" t="s">
        <v>370</v>
      </c>
      <c r="D213" s="95">
        <v>39728</v>
      </c>
      <c r="E213" s="95" t="s">
        <v>526</v>
      </c>
      <c r="F213" s="97" t="s">
        <v>480</v>
      </c>
      <c r="G213" s="93">
        <v>2152.9499999999998</v>
      </c>
      <c r="H213" s="93">
        <v>0</v>
      </c>
      <c r="I213" s="97" t="s">
        <v>527</v>
      </c>
      <c r="J213" s="93">
        <v>0</v>
      </c>
      <c r="K213" s="93">
        <v>0</v>
      </c>
      <c r="L213" s="93">
        <v>0</v>
      </c>
      <c r="M213" s="93">
        <v>0</v>
      </c>
      <c r="N213" s="93">
        <v>0</v>
      </c>
      <c r="O213" s="93">
        <v>0</v>
      </c>
      <c r="P213" s="93">
        <v>0</v>
      </c>
      <c r="Q213" s="93">
        <v>0</v>
      </c>
      <c r="R213" s="93">
        <v>0</v>
      </c>
      <c r="S213" s="87">
        <f t="shared" si="6"/>
        <v>2152.9499999999998</v>
      </c>
      <c r="T213" s="87">
        <f t="shared" si="7"/>
        <v>0</v>
      </c>
      <c r="U213" s="88" t="str">
        <f>VLOOKUP(B213,'FOLHA RESUMIDA'!C:I,2,0)</f>
        <v>JOSINALDO OLIVEIRA DE ANDRADE</v>
      </c>
    </row>
    <row r="214" spans="1:21">
      <c r="A214" s="91">
        <v>50</v>
      </c>
      <c r="B214" s="91">
        <v>2706</v>
      </c>
      <c r="C214" s="93" t="s">
        <v>359</v>
      </c>
      <c r="D214" s="95">
        <v>39730</v>
      </c>
      <c r="E214" s="95" t="s">
        <v>526</v>
      </c>
      <c r="F214" s="97" t="s">
        <v>497</v>
      </c>
      <c r="G214" s="93">
        <v>5534.43</v>
      </c>
      <c r="H214" s="93">
        <v>0</v>
      </c>
      <c r="I214" s="97" t="s">
        <v>527</v>
      </c>
      <c r="J214" s="93">
        <v>0</v>
      </c>
      <c r="K214" s="93">
        <v>0</v>
      </c>
      <c r="L214" s="93">
        <v>0</v>
      </c>
      <c r="M214" s="93">
        <v>0</v>
      </c>
      <c r="N214" s="93">
        <v>0</v>
      </c>
      <c r="O214" s="93">
        <v>0</v>
      </c>
      <c r="P214" s="93">
        <v>0</v>
      </c>
      <c r="Q214" s="93">
        <v>0</v>
      </c>
      <c r="R214" s="93">
        <v>0</v>
      </c>
      <c r="S214" s="87">
        <f t="shared" si="6"/>
        <v>5534.43</v>
      </c>
      <c r="T214" s="87">
        <f t="shared" si="7"/>
        <v>0</v>
      </c>
      <c r="U214" s="88" t="str">
        <f>VLOOKUP(B214,'FOLHA RESUMIDA'!C:I,2,0)</f>
        <v>AMANDA FREITAS BASILIO</v>
      </c>
    </row>
    <row r="215" spans="1:21">
      <c r="A215" s="91">
        <v>1</v>
      </c>
      <c r="B215" s="91">
        <v>2707</v>
      </c>
      <c r="C215" s="93" t="s">
        <v>174</v>
      </c>
      <c r="D215" s="95">
        <v>39734</v>
      </c>
      <c r="E215" s="95" t="s">
        <v>526</v>
      </c>
      <c r="F215" s="97" t="s">
        <v>480</v>
      </c>
      <c r="G215" s="93">
        <v>2152.9499999999998</v>
      </c>
      <c r="H215" s="93">
        <v>0</v>
      </c>
      <c r="I215" s="97" t="s">
        <v>527</v>
      </c>
      <c r="J215" s="93">
        <v>822.38</v>
      </c>
      <c r="K215" s="93">
        <v>0</v>
      </c>
      <c r="L215" s="93">
        <v>0</v>
      </c>
      <c r="M215" s="93">
        <v>0</v>
      </c>
      <c r="N215" s="93">
        <v>0</v>
      </c>
      <c r="O215" s="93">
        <v>0</v>
      </c>
      <c r="P215" s="93">
        <v>0</v>
      </c>
      <c r="Q215" s="93">
        <v>0</v>
      </c>
      <c r="R215" s="93">
        <v>0</v>
      </c>
      <c r="S215" s="87">
        <f t="shared" si="6"/>
        <v>2152.9499999999998</v>
      </c>
      <c r="T215" s="87">
        <f t="shared" si="7"/>
        <v>822.38</v>
      </c>
      <c r="U215" s="88" t="str">
        <f>VLOOKUP(B215,'FOLHA RESUMIDA'!C:I,2,0)</f>
        <v>ROMARIO LUIZ DO NASCIMENTO</v>
      </c>
    </row>
    <row r="216" spans="1:21">
      <c r="A216" s="91">
        <v>1</v>
      </c>
      <c r="B216" s="91">
        <v>2709</v>
      </c>
      <c r="C216" s="93" t="s">
        <v>175</v>
      </c>
      <c r="D216" s="95">
        <v>39734</v>
      </c>
      <c r="E216" s="95" t="s">
        <v>526</v>
      </c>
      <c r="F216" s="97" t="s">
        <v>480</v>
      </c>
      <c r="G216" s="93">
        <v>2152.9499999999998</v>
      </c>
      <c r="H216" s="93">
        <v>0</v>
      </c>
      <c r="I216" s="97" t="s">
        <v>527</v>
      </c>
      <c r="J216" s="93">
        <v>2312.9499999999998</v>
      </c>
      <c r="K216" s="93">
        <v>0</v>
      </c>
      <c r="L216" s="93">
        <v>0</v>
      </c>
      <c r="M216" s="93">
        <v>0</v>
      </c>
      <c r="N216" s="93">
        <v>0</v>
      </c>
      <c r="O216" s="93">
        <v>0</v>
      </c>
      <c r="P216" s="93">
        <v>0</v>
      </c>
      <c r="Q216" s="93">
        <v>0</v>
      </c>
      <c r="R216" s="93">
        <v>0</v>
      </c>
      <c r="S216" s="87">
        <f t="shared" si="6"/>
        <v>2152.9499999999998</v>
      </c>
      <c r="T216" s="87">
        <f t="shared" si="7"/>
        <v>2312.9499999999998</v>
      </c>
      <c r="U216" s="88" t="str">
        <f>VLOOKUP(B216,'FOLHA RESUMIDA'!C:I,2,0)</f>
        <v>KATIA DA CONCEICAO DA SILVA</v>
      </c>
    </row>
    <row r="217" spans="1:21">
      <c r="A217" s="91">
        <v>1</v>
      </c>
      <c r="B217" s="91">
        <v>2710</v>
      </c>
      <c r="C217" s="93" t="s">
        <v>176</v>
      </c>
      <c r="D217" s="95">
        <v>39734</v>
      </c>
      <c r="E217" s="95" t="s">
        <v>526</v>
      </c>
      <c r="F217" s="97" t="s">
        <v>480</v>
      </c>
      <c r="G217" s="93">
        <v>2260.61</v>
      </c>
      <c r="H217" s="93">
        <v>0</v>
      </c>
      <c r="I217" s="97" t="s">
        <v>527</v>
      </c>
      <c r="J217" s="93">
        <v>822.38</v>
      </c>
      <c r="K217" s="93">
        <v>0</v>
      </c>
      <c r="L217" s="93">
        <v>0</v>
      </c>
      <c r="M217" s="93">
        <v>0</v>
      </c>
      <c r="N217" s="93">
        <v>0</v>
      </c>
      <c r="O217" s="93">
        <v>0</v>
      </c>
      <c r="P217" s="93">
        <v>0</v>
      </c>
      <c r="Q217" s="93">
        <v>0</v>
      </c>
      <c r="R217" s="93">
        <v>0</v>
      </c>
      <c r="S217" s="87">
        <f t="shared" si="6"/>
        <v>2260.61</v>
      </c>
      <c r="T217" s="87">
        <f t="shared" si="7"/>
        <v>822.38</v>
      </c>
      <c r="U217" s="88" t="str">
        <f>VLOOKUP(B217,'FOLHA RESUMIDA'!C:I,2,0)</f>
        <v>PAULA FRASSINETTI S L BELIAN</v>
      </c>
    </row>
    <row r="218" spans="1:21">
      <c r="A218" s="91">
        <v>1</v>
      </c>
      <c r="B218" s="91">
        <v>2712</v>
      </c>
      <c r="C218" s="93" t="s">
        <v>177</v>
      </c>
      <c r="D218" s="95">
        <v>39734</v>
      </c>
      <c r="E218" s="95" t="s">
        <v>526</v>
      </c>
      <c r="F218" s="97" t="s">
        <v>480</v>
      </c>
      <c r="G218" s="93">
        <v>2260.61</v>
      </c>
      <c r="H218" s="93">
        <v>0</v>
      </c>
      <c r="I218" s="97" t="s">
        <v>527</v>
      </c>
      <c r="J218" s="93">
        <v>822.38</v>
      </c>
      <c r="K218" s="93">
        <v>0</v>
      </c>
      <c r="L218" s="93">
        <v>0</v>
      </c>
      <c r="M218" s="93">
        <v>0</v>
      </c>
      <c r="N218" s="93">
        <v>0</v>
      </c>
      <c r="O218" s="93">
        <v>0</v>
      </c>
      <c r="P218" s="93">
        <v>0</v>
      </c>
      <c r="Q218" s="93">
        <v>0</v>
      </c>
      <c r="R218" s="93">
        <v>0</v>
      </c>
      <c r="S218" s="87">
        <f t="shared" si="6"/>
        <v>2260.61</v>
      </c>
      <c r="T218" s="87">
        <f t="shared" si="7"/>
        <v>822.38</v>
      </c>
      <c r="U218" s="88" t="str">
        <f>VLOOKUP(B218,'FOLHA RESUMIDA'!C:I,2,0)</f>
        <v>AUGUSTO CESAR N  A  DA SILVA</v>
      </c>
    </row>
    <row r="219" spans="1:21">
      <c r="A219" s="91">
        <v>1</v>
      </c>
      <c r="B219" s="91">
        <v>2717</v>
      </c>
      <c r="C219" s="93" t="s">
        <v>178</v>
      </c>
      <c r="D219" s="95">
        <v>39748</v>
      </c>
      <c r="E219" s="95" t="s">
        <v>526</v>
      </c>
      <c r="F219" s="97" t="s">
        <v>497</v>
      </c>
      <c r="G219" s="93">
        <v>5534.43</v>
      </c>
      <c r="H219" s="93">
        <v>0</v>
      </c>
      <c r="I219" s="97" t="s">
        <v>527</v>
      </c>
      <c r="J219" s="93">
        <v>2312.9499999999998</v>
      </c>
      <c r="K219" s="93">
        <v>0</v>
      </c>
      <c r="L219" s="93">
        <v>0</v>
      </c>
      <c r="M219" s="93">
        <v>0</v>
      </c>
      <c r="N219" s="93">
        <v>0</v>
      </c>
      <c r="O219" s="93">
        <v>0</v>
      </c>
      <c r="P219" s="93">
        <v>0</v>
      </c>
      <c r="Q219" s="93">
        <v>0</v>
      </c>
      <c r="R219" s="93">
        <v>0</v>
      </c>
      <c r="S219" s="87">
        <f t="shared" si="6"/>
        <v>5534.43</v>
      </c>
      <c r="T219" s="87">
        <f t="shared" si="7"/>
        <v>2312.9499999999998</v>
      </c>
      <c r="U219" s="88" t="str">
        <f>VLOOKUP(B219,'FOLHA RESUMIDA'!C:I,2,0)</f>
        <v>MARCIA ANDREA F SECUNDINO</v>
      </c>
    </row>
    <row r="220" spans="1:21">
      <c r="A220" s="91">
        <v>1</v>
      </c>
      <c r="B220" s="91">
        <v>2718</v>
      </c>
      <c r="C220" s="93" t="s">
        <v>360</v>
      </c>
      <c r="D220" s="95">
        <v>39749</v>
      </c>
      <c r="E220" s="95" t="s">
        <v>526</v>
      </c>
      <c r="F220" s="97" t="s">
        <v>480</v>
      </c>
      <c r="G220" s="93">
        <v>2152.9499999999998</v>
      </c>
      <c r="H220" s="93">
        <v>0</v>
      </c>
      <c r="I220" s="97" t="s">
        <v>527</v>
      </c>
      <c r="J220" s="93">
        <v>822.38</v>
      </c>
      <c r="K220" s="93">
        <v>0</v>
      </c>
      <c r="L220" s="93">
        <v>0</v>
      </c>
      <c r="M220" s="93">
        <v>0</v>
      </c>
      <c r="N220" s="93">
        <v>0</v>
      </c>
      <c r="O220" s="93">
        <v>0</v>
      </c>
      <c r="P220" s="93">
        <v>0</v>
      </c>
      <c r="Q220" s="93">
        <v>0</v>
      </c>
      <c r="R220" s="93">
        <v>0</v>
      </c>
      <c r="S220" s="87">
        <f t="shared" si="6"/>
        <v>2152.9499999999998</v>
      </c>
      <c r="T220" s="87">
        <f t="shared" si="7"/>
        <v>822.38</v>
      </c>
      <c r="U220" s="88" t="str">
        <f>VLOOKUP(B220,'FOLHA RESUMIDA'!C:I,2,0)</f>
        <v>PAULA SHEMILLY GALDINO SANTIAG</v>
      </c>
    </row>
    <row r="221" spans="1:21">
      <c r="A221" s="91">
        <v>1</v>
      </c>
      <c r="B221" s="91">
        <v>2719</v>
      </c>
      <c r="C221" s="93" t="s">
        <v>346</v>
      </c>
      <c r="D221" s="95">
        <v>39749</v>
      </c>
      <c r="E221" s="95" t="s">
        <v>526</v>
      </c>
      <c r="F221" s="97" t="s">
        <v>480</v>
      </c>
      <c r="G221" s="93">
        <v>2260.61</v>
      </c>
      <c r="H221" s="93">
        <v>0</v>
      </c>
      <c r="I221" s="97" t="s">
        <v>527</v>
      </c>
      <c r="J221" s="93">
        <v>0</v>
      </c>
      <c r="K221" s="93">
        <v>0</v>
      </c>
      <c r="L221" s="93">
        <v>0</v>
      </c>
      <c r="M221" s="93">
        <v>0</v>
      </c>
      <c r="N221" s="93">
        <v>0</v>
      </c>
      <c r="O221" s="93">
        <v>0</v>
      </c>
      <c r="P221" s="93">
        <v>0</v>
      </c>
      <c r="Q221" s="93">
        <v>0</v>
      </c>
      <c r="R221" s="93">
        <v>0</v>
      </c>
      <c r="S221" s="87">
        <f t="shared" si="6"/>
        <v>2260.61</v>
      </c>
      <c r="T221" s="87">
        <f t="shared" si="7"/>
        <v>0</v>
      </c>
      <c r="U221" s="88" t="str">
        <f>VLOOKUP(B221,'FOLHA RESUMIDA'!C:I,2,0)</f>
        <v>DANIELLE MEDEIROS PONTES</v>
      </c>
    </row>
    <row r="222" spans="1:21">
      <c r="A222" s="91">
        <v>51</v>
      </c>
      <c r="B222" s="91">
        <v>2720</v>
      </c>
      <c r="C222" s="93" t="s">
        <v>371</v>
      </c>
      <c r="D222" s="95">
        <v>39751</v>
      </c>
      <c r="E222" s="95" t="s">
        <v>526</v>
      </c>
      <c r="F222" s="97" t="s">
        <v>591</v>
      </c>
      <c r="G222" s="93">
        <v>2152.9699999999998</v>
      </c>
      <c r="H222" s="93">
        <v>0</v>
      </c>
      <c r="I222" s="97" t="s">
        <v>527</v>
      </c>
      <c r="J222" s="93">
        <v>0</v>
      </c>
      <c r="K222" s="93">
        <v>0</v>
      </c>
      <c r="L222" s="93">
        <v>0</v>
      </c>
      <c r="M222" s="93">
        <v>0</v>
      </c>
      <c r="N222" s="93">
        <v>0</v>
      </c>
      <c r="O222" s="93">
        <v>0</v>
      </c>
      <c r="P222" s="93">
        <v>0</v>
      </c>
      <c r="Q222" s="93">
        <v>0</v>
      </c>
      <c r="R222" s="93">
        <v>0</v>
      </c>
      <c r="S222" s="87">
        <f t="shared" si="6"/>
        <v>2152.9699999999998</v>
      </c>
      <c r="T222" s="87">
        <f t="shared" si="7"/>
        <v>0</v>
      </c>
      <c r="U222" s="88" t="str">
        <f>VLOOKUP(B222,'FOLHA RESUMIDA'!C:I,2,0)</f>
        <v>JONATAS BERNARDINO R  DA SILVA</v>
      </c>
    </row>
    <row r="223" spans="1:21">
      <c r="A223" s="91">
        <v>50</v>
      </c>
      <c r="B223" s="91">
        <v>2721</v>
      </c>
      <c r="C223" s="93" t="s">
        <v>381</v>
      </c>
      <c r="D223" s="95">
        <v>39753</v>
      </c>
      <c r="E223" s="95" t="s">
        <v>526</v>
      </c>
      <c r="F223" s="97" t="s">
        <v>480</v>
      </c>
      <c r="G223" s="93">
        <v>2152.9499999999998</v>
      </c>
      <c r="H223" s="93">
        <v>0</v>
      </c>
      <c r="I223" s="97" t="s">
        <v>527</v>
      </c>
      <c r="J223" s="93">
        <v>0</v>
      </c>
      <c r="K223" s="93">
        <v>0</v>
      </c>
      <c r="L223" s="93">
        <v>233.32</v>
      </c>
      <c r="M223" s="93">
        <v>0</v>
      </c>
      <c r="N223" s="93">
        <v>0</v>
      </c>
      <c r="O223" s="93">
        <v>0</v>
      </c>
      <c r="P223" s="93">
        <v>0</v>
      </c>
      <c r="Q223" s="93">
        <v>0</v>
      </c>
      <c r="R223" s="93">
        <v>0</v>
      </c>
      <c r="S223" s="87">
        <f t="shared" si="6"/>
        <v>2152.9499999999998</v>
      </c>
      <c r="T223" s="87">
        <f t="shared" si="7"/>
        <v>233.32</v>
      </c>
      <c r="U223" s="88" t="str">
        <f>VLOOKUP(B223,'FOLHA RESUMIDA'!C:I,2,0)</f>
        <v>CLECIO JOSE DA SILVA</v>
      </c>
    </row>
    <row r="224" spans="1:21">
      <c r="A224" s="91">
        <v>1</v>
      </c>
      <c r="B224" s="91">
        <v>2726</v>
      </c>
      <c r="C224" s="93" t="s">
        <v>179</v>
      </c>
      <c r="D224" s="95">
        <v>39818</v>
      </c>
      <c r="E224" s="95" t="s">
        <v>526</v>
      </c>
      <c r="F224" s="97" t="s">
        <v>480</v>
      </c>
      <c r="G224" s="93">
        <v>2260.61</v>
      </c>
      <c r="H224" s="93">
        <v>0</v>
      </c>
      <c r="I224" s="97" t="s">
        <v>527</v>
      </c>
      <c r="J224" s="93">
        <v>2312.9499999999998</v>
      </c>
      <c r="K224" s="93">
        <v>0</v>
      </c>
      <c r="L224" s="93">
        <v>0</v>
      </c>
      <c r="M224" s="93">
        <v>0</v>
      </c>
      <c r="N224" s="93">
        <v>0</v>
      </c>
      <c r="O224" s="93">
        <v>0</v>
      </c>
      <c r="P224" s="93">
        <v>0</v>
      </c>
      <c r="Q224" s="93">
        <v>0</v>
      </c>
      <c r="R224" s="93">
        <v>0</v>
      </c>
      <c r="S224" s="87">
        <f t="shared" si="6"/>
        <v>2260.61</v>
      </c>
      <c r="T224" s="87">
        <f t="shared" si="7"/>
        <v>2312.9499999999998</v>
      </c>
      <c r="U224" s="88" t="str">
        <f>VLOOKUP(B224,'FOLHA RESUMIDA'!C:I,2,0)</f>
        <v>MARIA GILVANEIDE SANTOS LIMA</v>
      </c>
    </row>
    <row r="225" spans="1:21">
      <c r="A225" s="91">
        <v>1</v>
      </c>
      <c r="B225" s="91">
        <v>2732</v>
      </c>
      <c r="C225" s="93" t="s">
        <v>180</v>
      </c>
      <c r="D225" s="95">
        <v>39874</v>
      </c>
      <c r="E225" s="95" t="s">
        <v>526</v>
      </c>
      <c r="F225" s="97" t="s">
        <v>480</v>
      </c>
      <c r="G225" s="93">
        <v>2152.9499999999998</v>
      </c>
      <c r="H225" s="93">
        <v>0</v>
      </c>
      <c r="I225" s="97" t="s">
        <v>527</v>
      </c>
      <c r="J225" s="93">
        <v>0</v>
      </c>
      <c r="K225" s="93">
        <v>0</v>
      </c>
      <c r="L225" s="93">
        <v>0</v>
      </c>
      <c r="M225" s="93">
        <v>0</v>
      </c>
      <c r="N225" s="93">
        <v>0</v>
      </c>
      <c r="O225" s="93">
        <v>0</v>
      </c>
      <c r="P225" s="93">
        <v>0</v>
      </c>
      <c r="Q225" s="93">
        <v>0</v>
      </c>
      <c r="R225" s="93">
        <v>0</v>
      </c>
      <c r="S225" s="87">
        <f t="shared" si="6"/>
        <v>2152.9499999999998</v>
      </c>
      <c r="T225" s="87">
        <f t="shared" si="7"/>
        <v>0</v>
      </c>
      <c r="U225" s="88" t="str">
        <f>VLOOKUP(B225,'FOLHA RESUMIDA'!C:I,2,0)</f>
        <v>LILIANE DA SILVA SALVADOR</v>
      </c>
    </row>
    <row r="226" spans="1:21">
      <c r="A226" s="91">
        <v>47</v>
      </c>
      <c r="B226" s="91">
        <v>2736</v>
      </c>
      <c r="C226" s="93" t="s">
        <v>376</v>
      </c>
      <c r="D226" s="95">
        <v>39881</v>
      </c>
      <c r="E226" s="95" t="s">
        <v>526</v>
      </c>
      <c r="F226" s="97" t="s">
        <v>480</v>
      </c>
      <c r="G226" s="93">
        <v>2152.9499999999998</v>
      </c>
      <c r="H226" s="93">
        <v>0</v>
      </c>
      <c r="I226" s="97" t="s">
        <v>527</v>
      </c>
      <c r="J226" s="93">
        <v>0</v>
      </c>
      <c r="K226" s="93">
        <v>0</v>
      </c>
      <c r="L226" s="93">
        <v>233.32</v>
      </c>
      <c r="M226" s="93">
        <v>0</v>
      </c>
      <c r="N226" s="93">
        <v>0</v>
      </c>
      <c r="O226" s="93">
        <v>0</v>
      </c>
      <c r="P226" s="93">
        <v>0</v>
      </c>
      <c r="Q226" s="93">
        <v>0</v>
      </c>
      <c r="R226" s="93">
        <v>0</v>
      </c>
      <c r="S226" s="87">
        <f t="shared" si="6"/>
        <v>2152.9499999999998</v>
      </c>
      <c r="T226" s="87">
        <f t="shared" si="7"/>
        <v>233.32</v>
      </c>
      <c r="U226" s="88" t="str">
        <f>VLOOKUP(B226,'FOLHA RESUMIDA'!C:I,2,0)</f>
        <v>LUCENILDO JOSE DA SILVA</v>
      </c>
    </row>
    <row r="227" spans="1:21">
      <c r="A227" s="91">
        <v>1</v>
      </c>
      <c r="B227" s="91">
        <v>2748</v>
      </c>
      <c r="C227" s="93" t="s">
        <v>181</v>
      </c>
      <c r="D227" s="95">
        <v>39948</v>
      </c>
      <c r="E227" s="95" t="s">
        <v>526</v>
      </c>
      <c r="F227" s="97" t="s">
        <v>418</v>
      </c>
      <c r="G227" s="93">
        <v>1613.3</v>
      </c>
      <c r="H227" s="93">
        <v>0</v>
      </c>
      <c r="I227" s="97" t="s">
        <v>527</v>
      </c>
      <c r="J227" s="93">
        <v>0</v>
      </c>
      <c r="K227" s="93">
        <v>0</v>
      </c>
      <c r="L227" s="93">
        <v>0</v>
      </c>
      <c r="M227" s="93">
        <v>0</v>
      </c>
      <c r="N227" s="93">
        <v>0</v>
      </c>
      <c r="O227" s="93">
        <v>0</v>
      </c>
      <c r="P227" s="93">
        <v>0</v>
      </c>
      <c r="Q227" s="93">
        <v>0</v>
      </c>
      <c r="R227" s="93">
        <v>0</v>
      </c>
      <c r="S227" s="87">
        <f t="shared" si="6"/>
        <v>1613.3</v>
      </c>
      <c r="T227" s="87">
        <f t="shared" si="7"/>
        <v>0</v>
      </c>
      <c r="U227" s="88" t="str">
        <f>VLOOKUP(B227,'FOLHA RESUMIDA'!C:I,2,0)</f>
        <v>LEONINO CLEMENTE DA SILVA</v>
      </c>
    </row>
    <row r="228" spans="1:21">
      <c r="A228" s="91">
        <v>1</v>
      </c>
      <c r="B228" s="91">
        <v>2751</v>
      </c>
      <c r="C228" s="93" t="s">
        <v>182</v>
      </c>
      <c r="D228" s="95">
        <v>39948</v>
      </c>
      <c r="E228" s="95" t="s">
        <v>526</v>
      </c>
      <c r="F228" s="97" t="s">
        <v>418</v>
      </c>
      <c r="G228" s="93">
        <v>1961.03</v>
      </c>
      <c r="H228" s="93">
        <v>0</v>
      </c>
      <c r="I228" s="97" t="s">
        <v>527</v>
      </c>
      <c r="J228" s="93">
        <v>0</v>
      </c>
      <c r="K228" s="93">
        <v>0</v>
      </c>
      <c r="L228" s="93">
        <v>0</v>
      </c>
      <c r="M228" s="93">
        <v>0</v>
      </c>
      <c r="N228" s="93">
        <v>0</v>
      </c>
      <c r="O228" s="93">
        <v>0</v>
      </c>
      <c r="P228" s="93">
        <v>0</v>
      </c>
      <c r="Q228" s="93">
        <v>0</v>
      </c>
      <c r="R228" s="93">
        <v>0</v>
      </c>
      <c r="S228" s="87">
        <f t="shared" si="6"/>
        <v>1961.03</v>
      </c>
      <c r="T228" s="87">
        <f t="shared" si="7"/>
        <v>0</v>
      </c>
      <c r="U228" s="88" t="str">
        <f>VLOOKUP(B228,'FOLHA RESUMIDA'!C:I,2,0)</f>
        <v>DENNYS RYAN GUILHERME PEREIRA</v>
      </c>
    </row>
    <row r="229" spans="1:21">
      <c r="A229" s="91">
        <v>1</v>
      </c>
      <c r="B229" s="91">
        <v>2754</v>
      </c>
      <c r="C229" s="93" t="s">
        <v>400</v>
      </c>
      <c r="D229" s="95">
        <v>39948</v>
      </c>
      <c r="E229" s="95" t="s">
        <v>526</v>
      </c>
      <c r="F229" s="97" t="s">
        <v>418</v>
      </c>
      <c r="G229" s="93">
        <v>1463.31</v>
      </c>
      <c r="H229" s="93">
        <v>0</v>
      </c>
      <c r="I229" s="97" t="s">
        <v>527</v>
      </c>
      <c r="J229" s="93">
        <v>0</v>
      </c>
      <c r="K229" s="93">
        <v>0</v>
      </c>
      <c r="L229" s="93">
        <v>0</v>
      </c>
      <c r="M229" s="93">
        <v>0</v>
      </c>
      <c r="N229" s="93">
        <v>0</v>
      </c>
      <c r="O229" s="93">
        <v>0</v>
      </c>
      <c r="P229" s="93">
        <v>0</v>
      </c>
      <c r="Q229" s="93">
        <v>0</v>
      </c>
      <c r="R229" s="93">
        <v>0</v>
      </c>
      <c r="S229" s="87">
        <f t="shared" si="6"/>
        <v>1463.31</v>
      </c>
      <c r="T229" s="87">
        <f t="shared" si="7"/>
        <v>0</v>
      </c>
      <c r="U229" s="88" t="str">
        <f>VLOOKUP(B229,'FOLHA RESUMIDA'!C:I,2,0)</f>
        <v>ROSANGELA BARROS CANTALICE</v>
      </c>
    </row>
    <row r="230" spans="1:21">
      <c r="A230" s="91">
        <v>1</v>
      </c>
      <c r="B230" s="91">
        <v>2757</v>
      </c>
      <c r="C230" s="93" t="s">
        <v>183</v>
      </c>
      <c r="D230" s="95">
        <v>39948</v>
      </c>
      <c r="E230" s="95" t="s">
        <v>526</v>
      </c>
      <c r="F230" s="97" t="s">
        <v>418</v>
      </c>
      <c r="G230" s="93">
        <v>1778.68</v>
      </c>
      <c r="H230" s="93">
        <v>0</v>
      </c>
      <c r="I230" s="97" t="s">
        <v>527</v>
      </c>
      <c r="J230" s="93">
        <v>0</v>
      </c>
      <c r="K230" s="93">
        <v>0</v>
      </c>
      <c r="L230" s="93">
        <v>0</v>
      </c>
      <c r="M230" s="93">
        <v>0</v>
      </c>
      <c r="N230" s="93">
        <v>0</v>
      </c>
      <c r="O230" s="93">
        <v>0</v>
      </c>
      <c r="P230" s="93">
        <v>0</v>
      </c>
      <c r="Q230" s="93">
        <v>0</v>
      </c>
      <c r="R230" s="93">
        <v>0</v>
      </c>
      <c r="S230" s="87">
        <f t="shared" si="6"/>
        <v>1778.68</v>
      </c>
      <c r="T230" s="87">
        <f t="shared" si="7"/>
        <v>0</v>
      </c>
      <c r="U230" s="88" t="str">
        <f>VLOOKUP(B230,'FOLHA RESUMIDA'!C:I,2,0)</f>
        <v>CLAUDIA REGINA NEVES DE MELO</v>
      </c>
    </row>
    <row r="231" spans="1:21">
      <c r="A231" s="91">
        <v>1</v>
      </c>
      <c r="B231" s="91">
        <v>2766</v>
      </c>
      <c r="C231" s="93" t="s">
        <v>184</v>
      </c>
      <c r="D231" s="95">
        <v>39952</v>
      </c>
      <c r="E231" s="95" t="s">
        <v>526</v>
      </c>
      <c r="F231" s="97" t="s">
        <v>486</v>
      </c>
      <c r="G231" s="93">
        <v>2050.41</v>
      </c>
      <c r="H231" s="93">
        <v>0</v>
      </c>
      <c r="I231" s="97" t="s">
        <v>527</v>
      </c>
      <c r="J231" s="93">
        <v>0</v>
      </c>
      <c r="K231" s="93">
        <v>0</v>
      </c>
      <c r="L231" s="93">
        <v>0</v>
      </c>
      <c r="M231" s="93">
        <v>0</v>
      </c>
      <c r="N231" s="93">
        <v>0</v>
      </c>
      <c r="O231" s="93">
        <v>0</v>
      </c>
      <c r="P231" s="93">
        <v>0</v>
      </c>
      <c r="Q231" s="93">
        <v>0</v>
      </c>
      <c r="R231" s="93">
        <v>0</v>
      </c>
      <c r="S231" s="87">
        <f t="shared" si="6"/>
        <v>2050.41</v>
      </c>
      <c r="T231" s="87">
        <f t="shared" si="7"/>
        <v>0</v>
      </c>
      <c r="U231" s="88" t="str">
        <f>VLOOKUP(B231,'FOLHA RESUMIDA'!C:I,2,0)</f>
        <v>EMANOEL VIEIRA LAURIA</v>
      </c>
    </row>
    <row r="232" spans="1:21">
      <c r="A232" s="91">
        <v>1</v>
      </c>
      <c r="B232" s="91">
        <v>2768</v>
      </c>
      <c r="C232" s="93" t="s">
        <v>185</v>
      </c>
      <c r="D232" s="95">
        <v>39965</v>
      </c>
      <c r="E232" s="95" t="s">
        <v>526</v>
      </c>
      <c r="F232" s="97" t="s">
        <v>418</v>
      </c>
      <c r="G232" s="93">
        <v>1778.68</v>
      </c>
      <c r="H232" s="93">
        <v>0</v>
      </c>
      <c r="I232" s="97" t="s">
        <v>527</v>
      </c>
      <c r="J232" s="93">
        <v>0</v>
      </c>
      <c r="K232" s="93">
        <v>0</v>
      </c>
      <c r="L232" s="93">
        <v>0</v>
      </c>
      <c r="M232" s="93">
        <v>0</v>
      </c>
      <c r="N232" s="93">
        <v>0</v>
      </c>
      <c r="O232" s="93">
        <v>0</v>
      </c>
      <c r="P232" s="93">
        <v>0</v>
      </c>
      <c r="Q232" s="93">
        <v>0</v>
      </c>
      <c r="R232" s="93">
        <v>0</v>
      </c>
      <c r="S232" s="87">
        <f t="shared" si="6"/>
        <v>1778.68</v>
      </c>
      <c r="T232" s="87">
        <f t="shared" si="7"/>
        <v>0</v>
      </c>
      <c r="U232" s="88" t="str">
        <f>VLOOKUP(B232,'FOLHA RESUMIDA'!C:I,2,0)</f>
        <v>IZABEL LUIZA SOARES DE SOUZA</v>
      </c>
    </row>
    <row r="233" spans="1:21">
      <c r="A233" s="91">
        <v>1</v>
      </c>
      <c r="B233" s="91">
        <v>2770</v>
      </c>
      <c r="C233" s="93" t="s">
        <v>186</v>
      </c>
      <c r="D233" s="95">
        <v>39965</v>
      </c>
      <c r="E233" s="95" t="s">
        <v>526</v>
      </c>
      <c r="F233" s="97" t="s">
        <v>418</v>
      </c>
      <c r="G233" s="93">
        <v>1613.34</v>
      </c>
      <c r="H233" s="93">
        <v>0</v>
      </c>
      <c r="I233" s="97" t="s">
        <v>527</v>
      </c>
      <c r="J233" s="93">
        <v>0</v>
      </c>
      <c r="K233" s="93">
        <v>0</v>
      </c>
      <c r="L233" s="93">
        <v>0</v>
      </c>
      <c r="M233" s="93">
        <v>0</v>
      </c>
      <c r="N233" s="93">
        <v>0</v>
      </c>
      <c r="O233" s="93">
        <v>0</v>
      </c>
      <c r="P233" s="93">
        <v>0</v>
      </c>
      <c r="Q233" s="93">
        <v>0</v>
      </c>
      <c r="R233" s="93">
        <v>0</v>
      </c>
      <c r="S233" s="87">
        <f t="shared" si="6"/>
        <v>1613.34</v>
      </c>
      <c r="T233" s="87">
        <f t="shared" si="7"/>
        <v>0</v>
      </c>
      <c r="U233" s="88" t="str">
        <f>VLOOKUP(B233,'FOLHA RESUMIDA'!C:I,2,0)</f>
        <v>JOSE PIMENTEL SILVA</v>
      </c>
    </row>
    <row r="234" spans="1:21">
      <c r="A234" s="91">
        <v>1</v>
      </c>
      <c r="B234" s="91">
        <v>2772</v>
      </c>
      <c r="C234" s="93" t="s">
        <v>361</v>
      </c>
      <c r="D234" s="95">
        <v>39972</v>
      </c>
      <c r="E234" s="95" t="s">
        <v>526</v>
      </c>
      <c r="F234" s="97" t="s">
        <v>480</v>
      </c>
      <c r="G234" s="93">
        <v>2152.9499999999998</v>
      </c>
      <c r="H234" s="93">
        <v>0</v>
      </c>
      <c r="I234" s="97" t="s">
        <v>527</v>
      </c>
      <c r="J234" s="93">
        <v>0</v>
      </c>
      <c r="K234" s="93">
        <v>0</v>
      </c>
      <c r="L234" s="93">
        <v>0</v>
      </c>
      <c r="M234" s="93">
        <v>0</v>
      </c>
      <c r="N234" s="93">
        <v>0</v>
      </c>
      <c r="O234" s="93">
        <v>0</v>
      </c>
      <c r="P234" s="93">
        <v>0</v>
      </c>
      <c r="Q234" s="93">
        <v>0</v>
      </c>
      <c r="R234" s="93">
        <v>0</v>
      </c>
      <c r="S234" s="87">
        <f t="shared" si="6"/>
        <v>2152.9499999999998</v>
      </c>
      <c r="T234" s="87">
        <f t="shared" si="7"/>
        <v>0</v>
      </c>
      <c r="U234" s="88" t="str">
        <f>VLOOKUP(B234,'FOLHA RESUMIDA'!C:I,2,0)</f>
        <v>CARMEM ALUISIA LEITE DE ANDRAD</v>
      </c>
    </row>
    <row r="235" spans="1:21">
      <c r="A235" s="91">
        <v>1</v>
      </c>
      <c r="B235" s="91">
        <v>2773</v>
      </c>
      <c r="C235" s="93" t="s">
        <v>187</v>
      </c>
      <c r="D235" s="95">
        <v>39979</v>
      </c>
      <c r="E235" s="95" t="s">
        <v>526</v>
      </c>
      <c r="F235" s="97" t="s">
        <v>486</v>
      </c>
      <c r="G235" s="93">
        <v>2050.41</v>
      </c>
      <c r="H235" s="93">
        <v>0</v>
      </c>
      <c r="I235" s="97" t="s">
        <v>527</v>
      </c>
      <c r="J235" s="93">
        <v>0</v>
      </c>
      <c r="K235" s="93">
        <v>0</v>
      </c>
      <c r="L235" s="93">
        <v>0</v>
      </c>
      <c r="M235" s="93">
        <v>0</v>
      </c>
      <c r="N235" s="93">
        <v>0</v>
      </c>
      <c r="O235" s="93">
        <v>0</v>
      </c>
      <c r="P235" s="93">
        <v>0</v>
      </c>
      <c r="Q235" s="93">
        <v>0</v>
      </c>
      <c r="R235" s="93">
        <v>0</v>
      </c>
      <c r="S235" s="87">
        <f t="shared" si="6"/>
        <v>2050.41</v>
      </c>
      <c r="T235" s="87">
        <f t="shared" si="7"/>
        <v>0</v>
      </c>
      <c r="U235" s="88" t="str">
        <f>VLOOKUP(B235,'FOLHA RESUMIDA'!C:I,2,0)</f>
        <v>WALDNER NERTAM F  DE ALENCAR</v>
      </c>
    </row>
    <row r="236" spans="1:21">
      <c r="A236" s="91">
        <v>1</v>
      </c>
      <c r="B236" s="91">
        <v>2775</v>
      </c>
      <c r="C236" s="93" t="s">
        <v>188</v>
      </c>
      <c r="D236" s="95">
        <v>39981</v>
      </c>
      <c r="E236" s="95" t="s">
        <v>526</v>
      </c>
      <c r="F236" s="97" t="s">
        <v>480</v>
      </c>
      <c r="G236" s="93">
        <v>2260.61</v>
      </c>
      <c r="H236" s="93">
        <v>0</v>
      </c>
      <c r="I236" s="97" t="s">
        <v>527</v>
      </c>
      <c r="J236" s="93">
        <v>0</v>
      </c>
      <c r="K236" s="93">
        <v>0</v>
      </c>
      <c r="L236" s="93">
        <v>0</v>
      </c>
      <c r="M236" s="93">
        <v>0</v>
      </c>
      <c r="N236" s="93">
        <v>0</v>
      </c>
      <c r="O236" s="93">
        <v>0</v>
      </c>
      <c r="P236" s="93">
        <v>0</v>
      </c>
      <c r="Q236" s="93">
        <v>0</v>
      </c>
      <c r="R236" s="93">
        <v>0</v>
      </c>
      <c r="S236" s="87">
        <f t="shared" si="6"/>
        <v>2260.61</v>
      </c>
      <c r="T236" s="87">
        <f t="shared" si="7"/>
        <v>0</v>
      </c>
      <c r="U236" s="88" t="str">
        <f>VLOOKUP(B236,'FOLHA RESUMIDA'!C:I,2,0)</f>
        <v>MARCELA FREITAS DA C SALLES</v>
      </c>
    </row>
    <row r="237" spans="1:21">
      <c r="A237" s="91">
        <v>1</v>
      </c>
      <c r="B237" s="91">
        <v>2779</v>
      </c>
      <c r="C237" s="93" t="s">
        <v>189</v>
      </c>
      <c r="D237" s="95">
        <v>39995</v>
      </c>
      <c r="E237" s="95" t="s">
        <v>526</v>
      </c>
      <c r="F237" s="97" t="s">
        <v>418</v>
      </c>
      <c r="G237" s="93">
        <v>1961.03</v>
      </c>
      <c r="H237" s="93">
        <v>0</v>
      </c>
      <c r="I237" s="97" t="s">
        <v>527</v>
      </c>
      <c r="J237" s="93">
        <v>1284.97</v>
      </c>
      <c r="K237" s="93">
        <v>0</v>
      </c>
      <c r="L237" s="93">
        <v>0</v>
      </c>
      <c r="M237" s="93">
        <v>0</v>
      </c>
      <c r="N237" s="93">
        <v>0</v>
      </c>
      <c r="O237" s="93">
        <v>0</v>
      </c>
      <c r="P237" s="93">
        <v>0</v>
      </c>
      <c r="Q237" s="93">
        <v>0</v>
      </c>
      <c r="R237" s="93">
        <v>0</v>
      </c>
      <c r="S237" s="87">
        <f t="shared" si="6"/>
        <v>1961.03</v>
      </c>
      <c r="T237" s="87">
        <f t="shared" si="7"/>
        <v>1284.97</v>
      </c>
      <c r="U237" s="88" t="str">
        <f>VLOOKUP(B237,'FOLHA RESUMIDA'!C:I,2,0)</f>
        <v>THAIS REGINA BORGES LOPES</v>
      </c>
    </row>
    <row r="238" spans="1:21">
      <c r="A238" s="91">
        <v>1</v>
      </c>
      <c r="B238" s="91">
        <v>2782</v>
      </c>
      <c r="C238" s="93" t="s">
        <v>190</v>
      </c>
      <c r="D238" s="95">
        <v>40042</v>
      </c>
      <c r="E238" s="95" t="s">
        <v>526</v>
      </c>
      <c r="F238" s="97" t="s">
        <v>500</v>
      </c>
      <c r="G238" s="93">
        <v>1778.72</v>
      </c>
      <c r="H238" s="93">
        <v>0</v>
      </c>
      <c r="I238" s="97" t="s">
        <v>527</v>
      </c>
      <c r="J238" s="93">
        <v>0</v>
      </c>
      <c r="K238" s="93">
        <v>0</v>
      </c>
      <c r="L238" s="93">
        <v>0</v>
      </c>
      <c r="M238" s="93">
        <v>0</v>
      </c>
      <c r="N238" s="93">
        <v>0</v>
      </c>
      <c r="O238" s="93">
        <v>0</v>
      </c>
      <c r="P238" s="93">
        <v>0</v>
      </c>
      <c r="Q238" s="93">
        <v>0</v>
      </c>
      <c r="R238" s="93">
        <v>0</v>
      </c>
      <c r="S238" s="87">
        <f t="shared" si="6"/>
        <v>1778.72</v>
      </c>
      <c r="T238" s="87">
        <f t="shared" si="7"/>
        <v>0</v>
      </c>
      <c r="U238" s="88" t="str">
        <f>VLOOKUP(B238,'FOLHA RESUMIDA'!C:I,2,0)</f>
        <v>ELVIS ALVES DA COSTA</v>
      </c>
    </row>
    <row r="239" spans="1:21">
      <c r="A239" s="91">
        <v>1</v>
      </c>
      <c r="B239" s="91">
        <v>2784</v>
      </c>
      <c r="C239" s="93" t="s">
        <v>191</v>
      </c>
      <c r="D239" s="95">
        <v>40042</v>
      </c>
      <c r="E239" s="95" t="s">
        <v>526</v>
      </c>
      <c r="F239" s="97" t="s">
        <v>418</v>
      </c>
      <c r="G239" s="93">
        <v>1693.96</v>
      </c>
      <c r="H239" s="93">
        <v>0</v>
      </c>
      <c r="I239" s="97" t="s">
        <v>527</v>
      </c>
      <c r="J239" s="93">
        <v>0</v>
      </c>
      <c r="K239" s="93">
        <v>0</v>
      </c>
      <c r="L239" s="93">
        <v>0</v>
      </c>
      <c r="M239" s="93">
        <v>0</v>
      </c>
      <c r="N239" s="93">
        <v>0</v>
      </c>
      <c r="O239" s="93">
        <v>0</v>
      </c>
      <c r="P239" s="93">
        <v>0</v>
      </c>
      <c r="Q239" s="93">
        <v>0</v>
      </c>
      <c r="R239" s="93">
        <v>0</v>
      </c>
      <c r="S239" s="87">
        <f t="shared" si="6"/>
        <v>1693.96</v>
      </c>
      <c r="T239" s="87">
        <f t="shared" si="7"/>
        <v>0</v>
      </c>
      <c r="U239" s="88" t="str">
        <f>VLOOKUP(B239,'FOLHA RESUMIDA'!C:I,2,0)</f>
        <v>FERNANDO ALVES DO NASCIMENTO</v>
      </c>
    </row>
    <row r="240" spans="1:21">
      <c r="A240" s="91">
        <v>1</v>
      </c>
      <c r="B240" s="91">
        <v>2785</v>
      </c>
      <c r="C240" s="93" t="s">
        <v>192</v>
      </c>
      <c r="D240" s="95">
        <v>40042</v>
      </c>
      <c r="E240" s="95" t="s">
        <v>526</v>
      </c>
      <c r="F240" s="97" t="s">
        <v>418</v>
      </c>
      <c r="G240" s="93">
        <v>1613.31</v>
      </c>
      <c r="H240" s="93">
        <v>0</v>
      </c>
      <c r="I240" s="97" t="s">
        <v>527</v>
      </c>
      <c r="J240" s="93">
        <v>0</v>
      </c>
      <c r="K240" s="93">
        <v>0</v>
      </c>
      <c r="L240" s="93">
        <v>0</v>
      </c>
      <c r="M240" s="93">
        <v>0</v>
      </c>
      <c r="N240" s="93">
        <v>0</v>
      </c>
      <c r="O240" s="93">
        <v>0</v>
      </c>
      <c r="P240" s="93">
        <v>0</v>
      </c>
      <c r="Q240" s="93">
        <v>0</v>
      </c>
      <c r="R240" s="93">
        <v>0</v>
      </c>
      <c r="S240" s="87">
        <f t="shared" si="6"/>
        <v>1613.31</v>
      </c>
      <c r="T240" s="87">
        <f t="shared" si="7"/>
        <v>0</v>
      </c>
      <c r="U240" s="88" t="str">
        <f>VLOOKUP(B240,'FOLHA RESUMIDA'!C:I,2,0)</f>
        <v>JEANNE D ARC PEDROSA PESSOA</v>
      </c>
    </row>
    <row r="241" spans="1:21">
      <c r="A241" s="91">
        <v>1</v>
      </c>
      <c r="B241" s="91">
        <v>2788</v>
      </c>
      <c r="C241" s="93" t="s">
        <v>193</v>
      </c>
      <c r="D241" s="95">
        <v>40042</v>
      </c>
      <c r="E241" s="95" t="s">
        <v>526</v>
      </c>
      <c r="F241" s="97" t="s">
        <v>418</v>
      </c>
      <c r="G241" s="93">
        <v>1778.68</v>
      </c>
      <c r="H241" s="93">
        <v>0</v>
      </c>
      <c r="I241" s="97" t="s">
        <v>527</v>
      </c>
      <c r="J241" s="93">
        <v>0</v>
      </c>
      <c r="K241" s="93">
        <v>0</v>
      </c>
      <c r="L241" s="93">
        <v>0</v>
      </c>
      <c r="M241" s="93">
        <v>0</v>
      </c>
      <c r="N241" s="93">
        <v>0</v>
      </c>
      <c r="O241" s="93">
        <v>0</v>
      </c>
      <c r="P241" s="93">
        <v>0</v>
      </c>
      <c r="Q241" s="93">
        <v>0</v>
      </c>
      <c r="R241" s="93">
        <v>0</v>
      </c>
      <c r="S241" s="87">
        <f t="shared" si="6"/>
        <v>1778.68</v>
      </c>
      <c r="T241" s="87">
        <f t="shared" si="7"/>
        <v>0</v>
      </c>
      <c r="U241" s="88" t="str">
        <f>VLOOKUP(B241,'FOLHA RESUMIDA'!C:I,2,0)</f>
        <v>ROSANIA EMIDIA PEREIRA</v>
      </c>
    </row>
    <row r="242" spans="1:21">
      <c r="A242" s="91">
        <v>1</v>
      </c>
      <c r="B242" s="91">
        <v>2790</v>
      </c>
      <c r="C242" s="93" t="s">
        <v>194</v>
      </c>
      <c r="D242" s="95">
        <v>40057</v>
      </c>
      <c r="E242" s="95" t="s">
        <v>526</v>
      </c>
      <c r="F242" s="97" t="s">
        <v>480</v>
      </c>
      <c r="G242" s="93">
        <v>2152.9499999999998</v>
      </c>
      <c r="H242" s="93">
        <v>0</v>
      </c>
      <c r="I242" s="97" t="s">
        <v>527</v>
      </c>
      <c r="J242" s="93">
        <v>0</v>
      </c>
      <c r="K242" s="93">
        <v>0</v>
      </c>
      <c r="L242" s="93">
        <v>0</v>
      </c>
      <c r="M242" s="93">
        <v>0</v>
      </c>
      <c r="N242" s="93">
        <v>0</v>
      </c>
      <c r="O242" s="93">
        <v>0</v>
      </c>
      <c r="P242" s="93">
        <v>0</v>
      </c>
      <c r="Q242" s="93">
        <v>0</v>
      </c>
      <c r="R242" s="93">
        <v>0</v>
      </c>
      <c r="S242" s="87">
        <f t="shared" si="6"/>
        <v>2152.9499999999998</v>
      </c>
      <c r="T242" s="87">
        <f t="shared" si="7"/>
        <v>0</v>
      </c>
      <c r="U242" s="88" t="str">
        <f>VLOOKUP(B242,'FOLHA RESUMIDA'!C:I,2,0)</f>
        <v>ROSANA DE FATIMA UCHOA  AREDE</v>
      </c>
    </row>
    <row r="243" spans="1:21">
      <c r="A243" s="91">
        <v>1</v>
      </c>
      <c r="B243" s="91">
        <v>2791</v>
      </c>
      <c r="C243" s="93" t="s">
        <v>195</v>
      </c>
      <c r="D243" s="95">
        <v>40058</v>
      </c>
      <c r="E243" s="95" t="s">
        <v>526</v>
      </c>
      <c r="F243" s="97" t="s">
        <v>426</v>
      </c>
      <c r="G243" s="93">
        <v>6210.16</v>
      </c>
      <c r="H243" s="93">
        <v>0</v>
      </c>
      <c r="I243" s="97" t="s">
        <v>527</v>
      </c>
      <c r="J243" s="93">
        <v>0</v>
      </c>
      <c r="K243" s="93">
        <v>0</v>
      </c>
      <c r="L243" s="93">
        <v>0</v>
      </c>
      <c r="M243" s="93">
        <v>0</v>
      </c>
      <c r="N243" s="93">
        <v>0</v>
      </c>
      <c r="O243" s="93">
        <v>0</v>
      </c>
      <c r="P243" s="93">
        <v>0</v>
      </c>
      <c r="Q243" s="93">
        <v>0</v>
      </c>
      <c r="R243" s="93">
        <v>0</v>
      </c>
      <c r="S243" s="87">
        <f t="shared" si="6"/>
        <v>6210.16</v>
      </c>
      <c r="T243" s="87">
        <f t="shared" si="7"/>
        <v>0</v>
      </c>
      <c r="U243" s="88" t="str">
        <f>VLOOKUP(B243,'FOLHA RESUMIDA'!C:I,2,0)</f>
        <v>JOSIMAR SILVA</v>
      </c>
    </row>
    <row r="244" spans="1:21">
      <c r="A244" s="91">
        <v>1</v>
      </c>
      <c r="B244" s="91">
        <v>2797</v>
      </c>
      <c r="C244" s="93" t="s">
        <v>196</v>
      </c>
      <c r="D244" s="95">
        <v>40064</v>
      </c>
      <c r="E244" s="95" t="s">
        <v>526</v>
      </c>
      <c r="F244" s="97" t="s">
        <v>480</v>
      </c>
      <c r="G244" s="93">
        <v>2152.9499999999998</v>
      </c>
      <c r="H244" s="93">
        <v>0</v>
      </c>
      <c r="I244" s="97" t="s">
        <v>527</v>
      </c>
      <c r="J244" s="93">
        <v>2312.9499999999998</v>
      </c>
      <c r="K244" s="93">
        <v>0</v>
      </c>
      <c r="L244" s="93">
        <v>0</v>
      </c>
      <c r="M244" s="93">
        <v>0</v>
      </c>
      <c r="N244" s="93">
        <v>0</v>
      </c>
      <c r="O244" s="93">
        <v>0</v>
      </c>
      <c r="P244" s="93">
        <v>0</v>
      </c>
      <c r="Q244" s="93">
        <v>0</v>
      </c>
      <c r="R244" s="93">
        <v>0</v>
      </c>
      <c r="S244" s="87">
        <f t="shared" si="6"/>
        <v>2152.9499999999998</v>
      </c>
      <c r="T244" s="87">
        <f t="shared" si="7"/>
        <v>2312.9499999999998</v>
      </c>
      <c r="U244" s="88" t="str">
        <f>VLOOKUP(B244,'FOLHA RESUMIDA'!C:I,2,0)</f>
        <v>JULIANA SILVA CEDRIM</v>
      </c>
    </row>
    <row r="245" spans="1:21">
      <c r="A245" s="91">
        <v>1</v>
      </c>
      <c r="B245" s="91">
        <v>2798</v>
      </c>
      <c r="C245" s="93" t="s">
        <v>197</v>
      </c>
      <c r="D245" s="95">
        <v>40077</v>
      </c>
      <c r="E245" s="95" t="s">
        <v>526</v>
      </c>
      <c r="F245" s="97" t="s">
        <v>480</v>
      </c>
      <c r="G245" s="93">
        <v>2152.9499999999998</v>
      </c>
      <c r="H245" s="93">
        <v>0</v>
      </c>
      <c r="I245" s="97" t="s">
        <v>527</v>
      </c>
      <c r="J245" s="93">
        <v>2312.9499999999998</v>
      </c>
      <c r="K245" s="93">
        <v>0</v>
      </c>
      <c r="L245" s="93">
        <v>0</v>
      </c>
      <c r="M245" s="93">
        <v>0</v>
      </c>
      <c r="N245" s="93">
        <v>0</v>
      </c>
      <c r="O245" s="93">
        <v>0</v>
      </c>
      <c r="P245" s="93">
        <v>0</v>
      </c>
      <c r="Q245" s="93">
        <v>0</v>
      </c>
      <c r="R245" s="93">
        <v>0</v>
      </c>
      <c r="S245" s="87">
        <f t="shared" si="6"/>
        <v>2152.9499999999998</v>
      </c>
      <c r="T245" s="87">
        <f t="shared" si="7"/>
        <v>2312.9499999999998</v>
      </c>
      <c r="U245" s="88" t="str">
        <f>VLOOKUP(B245,'FOLHA RESUMIDA'!C:I,2,0)</f>
        <v>MARCO ANDRE ANTUNES CORREIA</v>
      </c>
    </row>
    <row r="246" spans="1:21">
      <c r="A246" s="91">
        <v>20</v>
      </c>
      <c r="B246" s="91">
        <v>2799</v>
      </c>
      <c r="C246" s="93" t="s">
        <v>355</v>
      </c>
      <c r="D246" s="95">
        <v>40081</v>
      </c>
      <c r="E246" s="95" t="s">
        <v>526</v>
      </c>
      <c r="F246" s="97" t="s">
        <v>591</v>
      </c>
      <c r="G246" s="93">
        <v>2152.9499999999998</v>
      </c>
      <c r="H246" s="93">
        <v>0</v>
      </c>
      <c r="I246" s="97" t="s">
        <v>527</v>
      </c>
      <c r="J246" s="93">
        <v>0</v>
      </c>
      <c r="K246" s="93">
        <v>0</v>
      </c>
      <c r="L246" s="93">
        <v>233.32</v>
      </c>
      <c r="M246" s="93">
        <v>0</v>
      </c>
      <c r="N246" s="93">
        <v>0</v>
      </c>
      <c r="O246" s="93">
        <v>0</v>
      </c>
      <c r="P246" s="93">
        <v>0</v>
      </c>
      <c r="Q246" s="93">
        <v>0</v>
      </c>
      <c r="R246" s="93">
        <v>0</v>
      </c>
      <c r="S246" s="87">
        <f t="shared" si="6"/>
        <v>2152.9499999999998</v>
      </c>
      <c r="T246" s="87">
        <f t="shared" si="7"/>
        <v>233.32</v>
      </c>
      <c r="U246" s="88" t="str">
        <f>VLOOKUP(B246,'FOLHA RESUMIDA'!C:I,2,0)</f>
        <v>ALYSSON FABIO O FLORENCIO</v>
      </c>
    </row>
    <row r="247" spans="1:21">
      <c r="A247" s="91">
        <v>1</v>
      </c>
      <c r="B247" s="91">
        <v>2801</v>
      </c>
      <c r="C247" s="93" t="s">
        <v>198</v>
      </c>
      <c r="D247" s="95">
        <v>40087</v>
      </c>
      <c r="E247" s="95" t="s">
        <v>526</v>
      </c>
      <c r="F247" s="97" t="s">
        <v>421</v>
      </c>
      <c r="G247" s="93">
        <v>5998.71</v>
      </c>
      <c r="H247" s="93">
        <v>0</v>
      </c>
      <c r="I247" s="97" t="s">
        <v>527</v>
      </c>
      <c r="J247" s="93">
        <v>0</v>
      </c>
      <c r="K247" s="93">
        <v>0</v>
      </c>
      <c r="L247" s="93">
        <v>0</v>
      </c>
      <c r="M247" s="93">
        <v>0</v>
      </c>
      <c r="N247" s="93">
        <v>0</v>
      </c>
      <c r="O247" s="93">
        <v>0</v>
      </c>
      <c r="P247" s="93">
        <v>0</v>
      </c>
      <c r="Q247" s="93">
        <v>0</v>
      </c>
      <c r="R247" s="93">
        <v>0</v>
      </c>
      <c r="S247" s="87">
        <f t="shared" si="6"/>
        <v>5998.71</v>
      </c>
      <c r="T247" s="87">
        <f t="shared" si="7"/>
        <v>0</v>
      </c>
      <c r="U247" s="88" t="str">
        <f>VLOOKUP(B247,'FOLHA RESUMIDA'!C:I,2,0)</f>
        <v>VALERIA JALES DA SILVA</v>
      </c>
    </row>
    <row r="248" spans="1:21">
      <c r="A248" s="91">
        <v>1</v>
      </c>
      <c r="B248" s="91">
        <v>2806</v>
      </c>
      <c r="C248" s="93" t="s">
        <v>199</v>
      </c>
      <c r="D248" s="95">
        <v>40133</v>
      </c>
      <c r="E248" s="95" t="s">
        <v>526</v>
      </c>
      <c r="F248" s="97" t="s">
        <v>421</v>
      </c>
      <c r="G248" s="93">
        <v>2492.3200000000002</v>
      </c>
      <c r="H248" s="93">
        <v>0</v>
      </c>
      <c r="I248" s="97" t="s">
        <v>527</v>
      </c>
      <c r="J248" s="93">
        <v>2312.9499999999998</v>
      </c>
      <c r="K248" s="93">
        <v>0</v>
      </c>
      <c r="L248" s="93">
        <v>0</v>
      </c>
      <c r="M248" s="93">
        <v>0</v>
      </c>
      <c r="N248" s="93">
        <v>0</v>
      </c>
      <c r="O248" s="93">
        <v>0</v>
      </c>
      <c r="P248" s="93">
        <v>0</v>
      </c>
      <c r="Q248" s="93">
        <v>0</v>
      </c>
      <c r="R248" s="93">
        <v>0</v>
      </c>
      <c r="S248" s="87">
        <f t="shared" si="6"/>
        <v>2492.3200000000002</v>
      </c>
      <c r="T248" s="87">
        <f t="shared" si="7"/>
        <v>2312.9499999999998</v>
      </c>
      <c r="U248" s="88" t="str">
        <f>VLOOKUP(B248,'FOLHA RESUMIDA'!C:I,2,0)</f>
        <v>ANA APARECIDA DE ANDRADE LIMA</v>
      </c>
    </row>
    <row r="249" spans="1:21">
      <c r="A249" s="91">
        <v>1</v>
      </c>
      <c r="B249" s="91">
        <v>2808</v>
      </c>
      <c r="C249" s="93" t="s">
        <v>362</v>
      </c>
      <c r="D249" s="95">
        <v>40137</v>
      </c>
      <c r="E249" s="95" t="s">
        <v>526</v>
      </c>
      <c r="F249" s="97" t="s">
        <v>480</v>
      </c>
      <c r="G249" s="93">
        <v>2260.61</v>
      </c>
      <c r="H249" s="93">
        <v>0</v>
      </c>
      <c r="I249" s="97" t="s">
        <v>527</v>
      </c>
      <c r="J249" s="93">
        <v>822.38</v>
      </c>
      <c r="K249" s="93">
        <v>0</v>
      </c>
      <c r="L249" s="93">
        <v>0</v>
      </c>
      <c r="M249" s="93">
        <v>0</v>
      </c>
      <c r="N249" s="93">
        <v>0</v>
      </c>
      <c r="O249" s="93">
        <v>0</v>
      </c>
      <c r="P249" s="93">
        <v>0</v>
      </c>
      <c r="Q249" s="93">
        <v>0</v>
      </c>
      <c r="R249" s="93">
        <v>0</v>
      </c>
      <c r="S249" s="87">
        <f t="shared" si="6"/>
        <v>2260.61</v>
      </c>
      <c r="T249" s="87">
        <f t="shared" si="7"/>
        <v>822.38</v>
      </c>
      <c r="U249" s="88" t="str">
        <f>VLOOKUP(B249,'FOLHA RESUMIDA'!C:I,2,0)</f>
        <v>GABRIELA FERNANDA M  G  CEAN</v>
      </c>
    </row>
    <row r="250" spans="1:21">
      <c r="A250" s="91">
        <v>1</v>
      </c>
      <c r="B250" s="91">
        <v>2816</v>
      </c>
      <c r="C250" s="93" t="s">
        <v>200</v>
      </c>
      <c r="D250" s="95">
        <v>40247</v>
      </c>
      <c r="E250" s="95" t="s">
        <v>526</v>
      </c>
      <c r="F250" s="97" t="s">
        <v>486</v>
      </c>
      <c r="G250" s="93">
        <v>2050.41</v>
      </c>
      <c r="H250" s="93">
        <v>0</v>
      </c>
      <c r="I250" s="97" t="s">
        <v>527</v>
      </c>
      <c r="J250" s="93">
        <v>0</v>
      </c>
      <c r="K250" s="93">
        <v>0</v>
      </c>
      <c r="L250" s="93">
        <v>0</v>
      </c>
      <c r="M250" s="93">
        <v>0</v>
      </c>
      <c r="N250" s="93">
        <v>0</v>
      </c>
      <c r="O250" s="93">
        <v>0</v>
      </c>
      <c r="P250" s="93">
        <v>0</v>
      </c>
      <c r="Q250" s="93">
        <v>0</v>
      </c>
      <c r="R250" s="93">
        <v>0</v>
      </c>
      <c r="S250" s="87">
        <f t="shared" si="6"/>
        <v>2050.41</v>
      </c>
      <c r="T250" s="87">
        <f t="shared" si="7"/>
        <v>0</v>
      </c>
      <c r="U250" s="88" t="str">
        <f>VLOOKUP(B250,'FOLHA RESUMIDA'!C:I,2,0)</f>
        <v>MIRIAM DA SILVA FONSECA</v>
      </c>
    </row>
    <row r="251" spans="1:21">
      <c r="A251" s="91">
        <v>1</v>
      </c>
      <c r="B251" s="91">
        <v>2819</v>
      </c>
      <c r="C251" s="93" t="s">
        <v>201</v>
      </c>
      <c r="D251" s="95">
        <v>40269</v>
      </c>
      <c r="E251" s="95" t="s">
        <v>526</v>
      </c>
      <c r="F251" s="97" t="s">
        <v>480</v>
      </c>
      <c r="G251" s="93">
        <v>2152.9499999999998</v>
      </c>
      <c r="H251" s="93">
        <v>0</v>
      </c>
      <c r="I251" s="97" t="s">
        <v>527</v>
      </c>
      <c r="J251" s="93">
        <v>0</v>
      </c>
      <c r="K251" s="93">
        <v>0</v>
      </c>
      <c r="L251" s="93">
        <v>0</v>
      </c>
      <c r="M251" s="93">
        <v>0</v>
      </c>
      <c r="N251" s="93">
        <v>0</v>
      </c>
      <c r="O251" s="93">
        <v>0</v>
      </c>
      <c r="P251" s="93">
        <v>0</v>
      </c>
      <c r="Q251" s="93">
        <v>0</v>
      </c>
      <c r="R251" s="93">
        <v>0</v>
      </c>
      <c r="S251" s="87">
        <f t="shared" si="6"/>
        <v>2152.9499999999998</v>
      </c>
      <c r="T251" s="87">
        <f t="shared" si="7"/>
        <v>0</v>
      </c>
      <c r="U251" s="88" t="str">
        <f>VLOOKUP(B251,'FOLHA RESUMIDA'!C:I,2,0)</f>
        <v>RAFAEL LEITAO DE A  G DA SILVA</v>
      </c>
    </row>
    <row r="252" spans="1:21">
      <c r="A252" s="91">
        <v>1</v>
      </c>
      <c r="B252" s="91">
        <v>2820</v>
      </c>
      <c r="C252" s="93" t="s">
        <v>202</v>
      </c>
      <c r="D252" s="95">
        <v>40288</v>
      </c>
      <c r="E252" s="95" t="s">
        <v>526</v>
      </c>
      <c r="F252" s="97" t="s">
        <v>480</v>
      </c>
      <c r="G252" s="93">
        <v>2152.9499999999998</v>
      </c>
      <c r="H252" s="93">
        <v>0</v>
      </c>
      <c r="I252" s="97" t="s">
        <v>527</v>
      </c>
      <c r="J252" s="93">
        <v>0</v>
      </c>
      <c r="K252" s="93">
        <v>0</v>
      </c>
      <c r="L252" s="93">
        <v>0</v>
      </c>
      <c r="M252" s="93">
        <v>0</v>
      </c>
      <c r="N252" s="93">
        <v>3900</v>
      </c>
      <c r="O252" s="93">
        <v>0</v>
      </c>
      <c r="P252" s="93">
        <v>0</v>
      </c>
      <c r="Q252" s="93">
        <v>0</v>
      </c>
      <c r="R252" s="93">
        <v>0</v>
      </c>
      <c r="S252" s="87">
        <f t="shared" si="6"/>
        <v>2152.9499999999998</v>
      </c>
      <c r="T252" s="87">
        <f t="shared" si="7"/>
        <v>3900</v>
      </c>
      <c r="U252" s="88" t="str">
        <f>VLOOKUP(B252,'FOLHA RESUMIDA'!C:I,2,0)</f>
        <v>ROSIANE SANTOS BRITO</v>
      </c>
    </row>
    <row r="253" spans="1:21">
      <c r="A253" s="91">
        <v>1</v>
      </c>
      <c r="B253" s="91">
        <v>2823</v>
      </c>
      <c r="C253" s="93" t="s">
        <v>347</v>
      </c>
      <c r="D253" s="95">
        <v>40310</v>
      </c>
      <c r="E253" s="95" t="s">
        <v>526</v>
      </c>
      <c r="F253" s="97" t="s">
        <v>480</v>
      </c>
      <c r="G253" s="93">
        <v>2152.9499999999998</v>
      </c>
      <c r="H253" s="93">
        <v>0</v>
      </c>
      <c r="I253" s="97" t="s">
        <v>527</v>
      </c>
      <c r="J253" s="93">
        <v>0</v>
      </c>
      <c r="K253" s="93">
        <v>0</v>
      </c>
      <c r="L253" s="93">
        <v>0</v>
      </c>
      <c r="M253" s="93">
        <v>0</v>
      </c>
      <c r="N253" s="93">
        <v>0</v>
      </c>
      <c r="O253" s="93">
        <v>0</v>
      </c>
      <c r="P253" s="93">
        <v>0</v>
      </c>
      <c r="Q253" s="93">
        <v>0</v>
      </c>
      <c r="R253" s="93">
        <v>0</v>
      </c>
      <c r="S253" s="87">
        <f t="shared" si="6"/>
        <v>2152.9499999999998</v>
      </c>
      <c r="T253" s="87">
        <f t="shared" si="7"/>
        <v>0</v>
      </c>
      <c r="U253" s="88" t="str">
        <f>VLOOKUP(B253,'FOLHA RESUMIDA'!C:I,2,0)</f>
        <v>ADRIANA MARIA DA SILVA</v>
      </c>
    </row>
    <row r="254" spans="1:21">
      <c r="A254" s="91">
        <v>25</v>
      </c>
      <c r="B254" s="91">
        <v>2824</v>
      </c>
      <c r="C254" s="93" t="s">
        <v>401</v>
      </c>
      <c r="D254" s="95">
        <v>40319</v>
      </c>
      <c r="E254" s="95" t="s">
        <v>526</v>
      </c>
      <c r="F254" s="97" t="s">
        <v>497</v>
      </c>
      <c r="G254" s="93">
        <v>5270.88</v>
      </c>
      <c r="H254" s="93">
        <v>0</v>
      </c>
      <c r="I254" s="97" t="s">
        <v>527</v>
      </c>
      <c r="J254" s="93">
        <v>0</v>
      </c>
      <c r="K254" s="93">
        <v>0</v>
      </c>
      <c r="L254" s="93">
        <v>0</v>
      </c>
      <c r="M254" s="93">
        <v>0</v>
      </c>
      <c r="N254" s="93">
        <v>0</v>
      </c>
      <c r="O254" s="93">
        <v>0</v>
      </c>
      <c r="P254" s="93">
        <v>0</v>
      </c>
      <c r="Q254" s="93">
        <v>0</v>
      </c>
      <c r="R254" s="93">
        <v>0</v>
      </c>
      <c r="S254" s="87">
        <f t="shared" si="6"/>
        <v>5270.88</v>
      </c>
      <c r="T254" s="87">
        <f t="shared" si="7"/>
        <v>0</v>
      </c>
      <c r="U254" s="88" t="str">
        <f>VLOOKUP(B254,'FOLHA RESUMIDA'!C:I,2,0)</f>
        <v>ANA PAULA BARBOSA CAVALCANTI</v>
      </c>
    </row>
    <row r="255" spans="1:21">
      <c r="A255" s="91">
        <v>16</v>
      </c>
      <c r="B255" s="91">
        <v>2827</v>
      </c>
      <c r="C255" s="93" t="s">
        <v>372</v>
      </c>
      <c r="D255" s="95">
        <v>40330</v>
      </c>
      <c r="E255" s="95" t="s">
        <v>526</v>
      </c>
      <c r="F255" s="97" t="s">
        <v>480</v>
      </c>
      <c r="G255" s="93">
        <v>2152.9499999999998</v>
      </c>
      <c r="H255" s="93">
        <v>0</v>
      </c>
      <c r="I255" s="97" t="s">
        <v>527</v>
      </c>
      <c r="J255" s="93">
        <v>0</v>
      </c>
      <c r="K255" s="93">
        <v>0</v>
      </c>
      <c r="L255" s="93">
        <v>233.32</v>
      </c>
      <c r="M255" s="93">
        <v>0</v>
      </c>
      <c r="N255" s="93">
        <v>0</v>
      </c>
      <c r="O255" s="93">
        <v>0</v>
      </c>
      <c r="P255" s="93">
        <v>0</v>
      </c>
      <c r="Q255" s="93">
        <v>0</v>
      </c>
      <c r="R255" s="93">
        <v>0</v>
      </c>
      <c r="S255" s="87">
        <f t="shared" si="6"/>
        <v>2152.9499999999998</v>
      </c>
      <c r="T255" s="87">
        <f t="shared" si="7"/>
        <v>233.32</v>
      </c>
      <c r="U255" s="88" t="str">
        <f>VLOOKUP(B255,'FOLHA RESUMIDA'!C:I,2,0)</f>
        <v>FABIO BARBOSA S  DE LIMA</v>
      </c>
    </row>
    <row r="256" spans="1:21">
      <c r="A256" s="91">
        <v>1</v>
      </c>
      <c r="B256" s="91">
        <v>2831</v>
      </c>
      <c r="C256" s="93" t="s">
        <v>203</v>
      </c>
      <c r="D256" s="95">
        <v>40339</v>
      </c>
      <c r="E256" s="95" t="s">
        <v>526</v>
      </c>
      <c r="F256" s="97" t="s">
        <v>480</v>
      </c>
      <c r="G256" s="93">
        <v>2152.9499999999998</v>
      </c>
      <c r="H256" s="93">
        <v>0</v>
      </c>
      <c r="I256" s="97" t="s">
        <v>527</v>
      </c>
      <c r="J256" s="93">
        <v>0</v>
      </c>
      <c r="K256" s="93">
        <v>0</v>
      </c>
      <c r="L256" s="93">
        <v>0</v>
      </c>
      <c r="M256" s="93">
        <v>0</v>
      </c>
      <c r="N256" s="93">
        <v>3900</v>
      </c>
      <c r="O256" s="93">
        <v>0</v>
      </c>
      <c r="P256" s="93">
        <v>0</v>
      </c>
      <c r="Q256" s="93">
        <v>0</v>
      </c>
      <c r="R256" s="93">
        <v>0</v>
      </c>
      <c r="S256" s="87">
        <f t="shared" si="6"/>
        <v>2152.9499999999998</v>
      </c>
      <c r="T256" s="87">
        <f t="shared" si="7"/>
        <v>3900</v>
      </c>
      <c r="U256" s="88" t="str">
        <f>VLOOKUP(B256,'FOLHA RESUMIDA'!C:I,2,0)</f>
        <v>AMANDA BEZERRA MASCARENHAS</v>
      </c>
    </row>
    <row r="257" spans="1:21">
      <c r="A257" s="91">
        <v>1</v>
      </c>
      <c r="B257" s="91">
        <v>2833</v>
      </c>
      <c r="C257" s="93" t="s">
        <v>204</v>
      </c>
      <c r="D257" s="95">
        <v>40350</v>
      </c>
      <c r="E257" s="95" t="s">
        <v>526</v>
      </c>
      <c r="F257" s="97" t="s">
        <v>480</v>
      </c>
      <c r="G257" s="93">
        <v>2260.61</v>
      </c>
      <c r="H257" s="93">
        <v>0</v>
      </c>
      <c r="I257" s="97" t="s">
        <v>527</v>
      </c>
      <c r="J257" s="93">
        <v>1079.3800000000001</v>
      </c>
      <c r="K257" s="93">
        <v>0</v>
      </c>
      <c r="L257" s="93">
        <v>0</v>
      </c>
      <c r="M257" s="93">
        <v>1800</v>
      </c>
      <c r="N257" s="93">
        <v>0</v>
      </c>
      <c r="O257" s="93">
        <v>0</v>
      </c>
      <c r="P257" s="93">
        <v>0</v>
      </c>
      <c r="Q257" s="93">
        <v>0</v>
      </c>
      <c r="R257" s="93">
        <v>0</v>
      </c>
      <c r="S257" s="87">
        <f t="shared" si="6"/>
        <v>2260.61</v>
      </c>
      <c r="T257" s="87">
        <f t="shared" si="7"/>
        <v>2879.38</v>
      </c>
      <c r="U257" s="88" t="str">
        <f>VLOOKUP(B257,'FOLHA RESUMIDA'!C:I,2,0)</f>
        <v>JAMESSON AMANCIO DA ROCHA</v>
      </c>
    </row>
    <row r="258" spans="1:21">
      <c r="A258" s="91">
        <v>1</v>
      </c>
      <c r="B258" s="91">
        <v>2834</v>
      </c>
      <c r="C258" s="93" t="s">
        <v>205</v>
      </c>
      <c r="D258" s="95">
        <v>40350</v>
      </c>
      <c r="E258" s="95" t="s">
        <v>526</v>
      </c>
      <c r="F258" s="97" t="s">
        <v>480</v>
      </c>
      <c r="G258" s="93">
        <v>2152.9499999999998</v>
      </c>
      <c r="H258" s="93">
        <v>0</v>
      </c>
      <c r="I258" s="97" t="s">
        <v>527</v>
      </c>
      <c r="J258" s="93">
        <v>0</v>
      </c>
      <c r="K258" s="93">
        <v>0</v>
      </c>
      <c r="L258" s="93">
        <v>0</v>
      </c>
      <c r="M258" s="93">
        <v>0</v>
      </c>
      <c r="N258" s="93">
        <v>0</v>
      </c>
      <c r="O258" s="93">
        <v>0</v>
      </c>
      <c r="P258" s="93">
        <v>0</v>
      </c>
      <c r="Q258" s="93">
        <v>0</v>
      </c>
      <c r="R258" s="93">
        <v>0</v>
      </c>
      <c r="S258" s="87">
        <f t="shared" ref="S258:S321" si="8">SUM(G258:H258)+O258+Q258</f>
        <v>2152.9499999999998</v>
      </c>
      <c r="T258" s="87">
        <f t="shared" ref="T258:T321" si="9">SUM(J258:N258)+P258+R258</f>
        <v>0</v>
      </c>
      <c r="U258" s="88" t="str">
        <f>VLOOKUP(B258,'FOLHA RESUMIDA'!C:I,2,0)</f>
        <v>LUIZ F  DE LIMA CAVALCANTI</v>
      </c>
    </row>
    <row r="259" spans="1:21">
      <c r="A259" s="91">
        <v>1</v>
      </c>
      <c r="B259" s="91">
        <v>2835</v>
      </c>
      <c r="C259" s="93" t="s">
        <v>388</v>
      </c>
      <c r="D259" s="95">
        <v>40360</v>
      </c>
      <c r="E259" s="95" t="s">
        <v>526</v>
      </c>
      <c r="F259" s="97" t="s">
        <v>480</v>
      </c>
      <c r="G259" s="93">
        <v>2152.9499999999998</v>
      </c>
      <c r="H259" s="93">
        <v>0</v>
      </c>
      <c r="I259" s="97" t="s">
        <v>527</v>
      </c>
      <c r="J259" s="93">
        <v>0</v>
      </c>
      <c r="K259" s="93">
        <v>0</v>
      </c>
      <c r="L259" s="93">
        <v>0</v>
      </c>
      <c r="M259" s="93">
        <v>0</v>
      </c>
      <c r="N259" s="93">
        <v>0</v>
      </c>
      <c r="O259" s="93">
        <v>0</v>
      </c>
      <c r="P259" s="93">
        <v>0</v>
      </c>
      <c r="Q259" s="93">
        <v>0</v>
      </c>
      <c r="R259" s="93">
        <v>0</v>
      </c>
      <c r="S259" s="87">
        <f t="shared" si="8"/>
        <v>2152.9499999999998</v>
      </c>
      <c r="T259" s="87">
        <f t="shared" si="9"/>
        <v>0</v>
      </c>
      <c r="U259" s="88" t="str">
        <f>VLOOKUP(B259,'FOLHA RESUMIDA'!C:I,2,0)</f>
        <v>JOSE MARCELO DE FRANCA MATOS</v>
      </c>
    </row>
    <row r="260" spans="1:21">
      <c r="A260" s="91">
        <v>50</v>
      </c>
      <c r="B260" s="91">
        <v>2836</v>
      </c>
      <c r="C260" s="93" t="s">
        <v>382</v>
      </c>
      <c r="D260" s="95">
        <v>40367</v>
      </c>
      <c r="E260" s="95" t="s">
        <v>526</v>
      </c>
      <c r="F260" s="97" t="s">
        <v>591</v>
      </c>
      <c r="G260" s="93">
        <v>2152.9499999999998</v>
      </c>
      <c r="H260" s="93">
        <v>0</v>
      </c>
      <c r="I260" s="97" t="s">
        <v>527</v>
      </c>
      <c r="J260" s="93">
        <v>0</v>
      </c>
      <c r="K260" s="93">
        <v>0</v>
      </c>
      <c r="L260" s="93">
        <v>0</v>
      </c>
      <c r="M260" s="93">
        <v>0</v>
      </c>
      <c r="N260" s="93">
        <v>0</v>
      </c>
      <c r="O260" s="93">
        <v>0</v>
      </c>
      <c r="P260" s="93">
        <v>0</v>
      </c>
      <c r="Q260" s="93">
        <v>0</v>
      </c>
      <c r="R260" s="93">
        <v>0</v>
      </c>
      <c r="S260" s="87">
        <f t="shared" si="8"/>
        <v>2152.9499999999998</v>
      </c>
      <c r="T260" s="87">
        <f t="shared" si="9"/>
        <v>0</v>
      </c>
      <c r="U260" s="88" t="str">
        <f>VLOOKUP(B260,'FOLHA RESUMIDA'!C:I,2,0)</f>
        <v>MONALISA MARIA LEANDRO RIBEIRO</v>
      </c>
    </row>
    <row r="261" spans="1:21">
      <c r="A261" s="91">
        <v>1</v>
      </c>
      <c r="B261" s="91">
        <v>2837</v>
      </c>
      <c r="C261" s="93" t="s">
        <v>206</v>
      </c>
      <c r="D261" s="95">
        <v>40371</v>
      </c>
      <c r="E261" s="95" t="s">
        <v>526</v>
      </c>
      <c r="F261" s="97" t="s">
        <v>480</v>
      </c>
      <c r="G261" s="93">
        <v>2152.9499999999998</v>
      </c>
      <c r="H261" s="93">
        <v>0</v>
      </c>
      <c r="I261" s="97" t="s">
        <v>527</v>
      </c>
      <c r="J261" s="93">
        <v>2312.9499999999998</v>
      </c>
      <c r="K261" s="93">
        <v>0</v>
      </c>
      <c r="L261" s="93">
        <v>0</v>
      </c>
      <c r="M261" s="93">
        <v>0</v>
      </c>
      <c r="N261" s="93">
        <v>0</v>
      </c>
      <c r="O261" s="93">
        <v>0</v>
      </c>
      <c r="P261" s="93">
        <v>0</v>
      </c>
      <c r="Q261" s="93">
        <v>0</v>
      </c>
      <c r="R261" s="93">
        <v>0</v>
      </c>
      <c r="S261" s="87">
        <f t="shared" si="8"/>
        <v>2152.9499999999998</v>
      </c>
      <c r="T261" s="87">
        <f t="shared" si="9"/>
        <v>2312.9499999999998</v>
      </c>
      <c r="U261" s="88" t="str">
        <f>VLOOKUP(B261,'FOLHA RESUMIDA'!C:I,2,0)</f>
        <v>BEZALIEL ROSA DOS S JUNIOR</v>
      </c>
    </row>
    <row r="262" spans="1:21">
      <c r="A262" s="91">
        <v>51</v>
      </c>
      <c r="B262" s="91">
        <v>2838</v>
      </c>
      <c r="C262" s="93" t="s">
        <v>351</v>
      </c>
      <c r="D262" s="95">
        <v>40372</v>
      </c>
      <c r="E262" s="95" t="s">
        <v>526</v>
      </c>
      <c r="F262" s="97" t="s">
        <v>480</v>
      </c>
      <c r="G262" s="93">
        <v>2152.9499999999998</v>
      </c>
      <c r="H262" s="93">
        <v>0</v>
      </c>
      <c r="I262" s="97" t="s">
        <v>527</v>
      </c>
      <c r="J262" s="93">
        <v>0</v>
      </c>
      <c r="K262" s="93">
        <v>0</v>
      </c>
      <c r="L262" s="93">
        <v>233.32</v>
      </c>
      <c r="M262" s="93">
        <v>0</v>
      </c>
      <c r="N262" s="93">
        <v>0</v>
      </c>
      <c r="O262" s="93">
        <v>0</v>
      </c>
      <c r="P262" s="93">
        <v>0</v>
      </c>
      <c r="Q262" s="93">
        <v>0</v>
      </c>
      <c r="R262" s="93">
        <v>0</v>
      </c>
      <c r="S262" s="87">
        <f t="shared" si="8"/>
        <v>2152.9499999999998</v>
      </c>
      <c r="T262" s="87">
        <f t="shared" si="9"/>
        <v>233.32</v>
      </c>
      <c r="U262" s="88" t="str">
        <f>VLOOKUP(B262,'FOLHA RESUMIDA'!C:I,2,0)</f>
        <v>CAIO CEZAR F  E  DO NASCIMENTO</v>
      </c>
    </row>
    <row r="263" spans="1:21">
      <c r="A263" s="91">
        <v>1</v>
      </c>
      <c r="B263" s="91">
        <v>2839</v>
      </c>
      <c r="C263" s="93" t="s">
        <v>207</v>
      </c>
      <c r="D263" s="95">
        <v>40379</v>
      </c>
      <c r="E263" s="95" t="s">
        <v>526</v>
      </c>
      <c r="F263" s="97" t="s">
        <v>421</v>
      </c>
      <c r="G263" s="93">
        <v>2492.3200000000002</v>
      </c>
      <c r="H263" s="93">
        <v>0</v>
      </c>
      <c r="I263" s="97" t="s">
        <v>527</v>
      </c>
      <c r="J263" s="93">
        <v>2312.9499999999998</v>
      </c>
      <c r="K263" s="93">
        <v>0</v>
      </c>
      <c r="L263" s="93">
        <v>0</v>
      </c>
      <c r="M263" s="93">
        <v>0</v>
      </c>
      <c r="N263" s="93">
        <v>0</v>
      </c>
      <c r="O263" s="93">
        <v>0</v>
      </c>
      <c r="P263" s="93">
        <v>0</v>
      </c>
      <c r="Q263" s="93">
        <v>0</v>
      </c>
      <c r="R263" s="93">
        <v>0</v>
      </c>
      <c r="S263" s="87">
        <f t="shared" si="8"/>
        <v>2492.3200000000002</v>
      </c>
      <c r="T263" s="87">
        <f t="shared" si="9"/>
        <v>2312.9499999999998</v>
      </c>
      <c r="U263" s="88" t="str">
        <f>VLOOKUP(B263,'FOLHA RESUMIDA'!C:I,2,0)</f>
        <v>ANGELINA MEDEIROS VERONESE</v>
      </c>
    </row>
    <row r="264" spans="1:21">
      <c r="A264" s="91">
        <v>1</v>
      </c>
      <c r="B264" s="91">
        <v>2849</v>
      </c>
      <c r="C264" s="93" t="s">
        <v>208</v>
      </c>
      <c r="D264" s="95">
        <v>40422</v>
      </c>
      <c r="E264" s="95" t="s">
        <v>526</v>
      </c>
      <c r="F264" s="97" t="s">
        <v>418</v>
      </c>
      <c r="G264" s="93">
        <v>1463.31</v>
      </c>
      <c r="H264" s="93">
        <v>0</v>
      </c>
      <c r="I264" s="97" t="s">
        <v>527</v>
      </c>
      <c r="J264" s="93">
        <v>0</v>
      </c>
      <c r="K264" s="93">
        <v>0</v>
      </c>
      <c r="L264" s="93">
        <v>0</v>
      </c>
      <c r="M264" s="93">
        <v>0</v>
      </c>
      <c r="N264" s="93">
        <v>0</v>
      </c>
      <c r="O264" s="93">
        <v>0</v>
      </c>
      <c r="P264" s="93">
        <v>0</v>
      </c>
      <c r="Q264" s="93">
        <v>0</v>
      </c>
      <c r="R264" s="93">
        <v>0</v>
      </c>
      <c r="S264" s="87">
        <f t="shared" si="8"/>
        <v>1463.31</v>
      </c>
      <c r="T264" s="87">
        <f t="shared" si="9"/>
        <v>0</v>
      </c>
      <c r="U264" s="88" t="str">
        <f>VLOOKUP(B264,'FOLHA RESUMIDA'!C:I,2,0)</f>
        <v>JULIANA CESAR MARTINS DE LIMA</v>
      </c>
    </row>
    <row r="265" spans="1:21">
      <c r="A265" s="91">
        <v>1</v>
      </c>
      <c r="B265" s="91">
        <v>2850</v>
      </c>
      <c r="C265" s="93" t="s">
        <v>209</v>
      </c>
      <c r="D265" s="95">
        <v>40422</v>
      </c>
      <c r="E265" s="95" t="s">
        <v>526</v>
      </c>
      <c r="F265" s="97" t="s">
        <v>418</v>
      </c>
      <c r="G265" s="93">
        <v>1463.31</v>
      </c>
      <c r="H265" s="93">
        <v>0</v>
      </c>
      <c r="I265" s="97" t="s">
        <v>527</v>
      </c>
      <c r="J265" s="93">
        <v>0</v>
      </c>
      <c r="K265" s="93">
        <v>0</v>
      </c>
      <c r="L265" s="93">
        <v>0</v>
      </c>
      <c r="M265" s="93">
        <v>0</v>
      </c>
      <c r="N265" s="93">
        <v>0</v>
      </c>
      <c r="O265" s="93">
        <v>0</v>
      </c>
      <c r="P265" s="93">
        <v>0</v>
      </c>
      <c r="Q265" s="93">
        <v>0</v>
      </c>
      <c r="R265" s="93">
        <v>0</v>
      </c>
      <c r="S265" s="87">
        <f t="shared" si="8"/>
        <v>1463.31</v>
      </c>
      <c r="T265" s="87">
        <f t="shared" si="9"/>
        <v>0</v>
      </c>
      <c r="U265" s="88" t="str">
        <f>VLOOKUP(B265,'FOLHA RESUMIDA'!C:I,2,0)</f>
        <v>JAMERSON A  RAFAEL DE LIMA</v>
      </c>
    </row>
    <row r="266" spans="1:21">
      <c r="A266" s="91">
        <v>1</v>
      </c>
      <c r="B266" s="91">
        <v>2853</v>
      </c>
      <c r="C266" s="93" t="s">
        <v>210</v>
      </c>
      <c r="D266" s="95">
        <v>40422</v>
      </c>
      <c r="E266" s="95" t="s">
        <v>526</v>
      </c>
      <c r="F266" s="97" t="s">
        <v>418</v>
      </c>
      <c r="G266" s="93">
        <v>1613.31</v>
      </c>
      <c r="H266" s="93">
        <v>0</v>
      </c>
      <c r="I266" s="97" t="s">
        <v>527</v>
      </c>
      <c r="J266" s="93">
        <v>0</v>
      </c>
      <c r="K266" s="93">
        <v>0</v>
      </c>
      <c r="L266" s="93">
        <v>0</v>
      </c>
      <c r="M266" s="93">
        <v>0</v>
      </c>
      <c r="N266" s="93">
        <v>0</v>
      </c>
      <c r="O266" s="93">
        <v>0</v>
      </c>
      <c r="P266" s="93">
        <v>0</v>
      </c>
      <c r="Q266" s="93">
        <v>0</v>
      </c>
      <c r="R266" s="93">
        <v>0</v>
      </c>
      <c r="S266" s="87">
        <f t="shared" si="8"/>
        <v>1613.31</v>
      </c>
      <c r="T266" s="87">
        <f t="shared" si="9"/>
        <v>0</v>
      </c>
      <c r="U266" s="88" t="str">
        <f>VLOOKUP(B266,'FOLHA RESUMIDA'!C:I,2,0)</f>
        <v>ALCILEIDE MONTE DA SILVA LIMA</v>
      </c>
    </row>
    <row r="267" spans="1:21">
      <c r="A267" s="91">
        <v>1</v>
      </c>
      <c r="B267" s="91">
        <v>2854</v>
      </c>
      <c r="C267" s="93" t="s">
        <v>211</v>
      </c>
      <c r="D267" s="95">
        <v>40422</v>
      </c>
      <c r="E267" s="95" t="s">
        <v>526</v>
      </c>
      <c r="F267" s="97" t="s">
        <v>418</v>
      </c>
      <c r="G267" s="93">
        <v>1613.33</v>
      </c>
      <c r="H267" s="93">
        <v>0</v>
      </c>
      <c r="I267" s="97" t="s">
        <v>527</v>
      </c>
      <c r="J267" s="93">
        <v>0</v>
      </c>
      <c r="K267" s="93">
        <v>0</v>
      </c>
      <c r="L267" s="93">
        <v>0</v>
      </c>
      <c r="M267" s="93">
        <v>0</v>
      </c>
      <c r="N267" s="93">
        <v>0</v>
      </c>
      <c r="O267" s="93">
        <v>0</v>
      </c>
      <c r="P267" s="93">
        <v>0</v>
      </c>
      <c r="Q267" s="93">
        <v>0</v>
      </c>
      <c r="R267" s="93">
        <v>0</v>
      </c>
      <c r="S267" s="87">
        <f t="shared" si="8"/>
        <v>1613.33</v>
      </c>
      <c r="T267" s="87">
        <f t="shared" si="9"/>
        <v>0</v>
      </c>
      <c r="U267" s="88" t="str">
        <f>VLOOKUP(B267,'FOLHA RESUMIDA'!C:I,2,0)</f>
        <v>ANDRE RICARDO CAMARA TORRES</v>
      </c>
    </row>
    <row r="268" spans="1:21">
      <c r="A268" s="91">
        <v>1</v>
      </c>
      <c r="B268" s="91">
        <v>2857</v>
      </c>
      <c r="C268" s="93" t="s">
        <v>212</v>
      </c>
      <c r="D268" s="95">
        <v>40431</v>
      </c>
      <c r="E268" s="95" t="s">
        <v>526</v>
      </c>
      <c r="F268" s="97" t="s">
        <v>480</v>
      </c>
      <c r="G268" s="93">
        <v>2152.9699999999998</v>
      </c>
      <c r="H268" s="93">
        <v>0</v>
      </c>
      <c r="I268" s="97" t="s">
        <v>527</v>
      </c>
      <c r="J268" s="93">
        <v>1284.97</v>
      </c>
      <c r="K268" s="93">
        <v>0</v>
      </c>
      <c r="L268" s="93">
        <v>0</v>
      </c>
      <c r="M268" s="93">
        <v>0</v>
      </c>
      <c r="N268" s="93">
        <v>0</v>
      </c>
      <c r="O268" s="93">
        <v>0</v>
      </c>
      <c r="P268" s="93">
        <v>0</v>
      </c>
      <c r="Q268" s="93">
        <v>0</v>
      </c>
      <c r="R268" s="93">
        <v>0</v>
      </c>
      <c r="S268" s="87">
        <f t="shared" si="8"/>
        <v>2152.9699999999998</v>
      </c>
      <c r="T268" s="87">
        <f t="shared" si="9"/>
        <v>1284.97</v>
      </c>
      <c r="U268" s="88" t="str">
        <f>VLOOKUP(B268,'FOLHA RESUMIDA'!C:I,2,0)</f>
        <v>CAROLINE ALVES LEAL</v>
      </c>
    </row>
    <row r="269" spans="1:21">
      <c r="A269" s="91">
        <v>1</v>
      </c>
      <c r="B269" s="91">
        <v>2860</v>
      </c>
      <c r="C269" s="93" t="s">
        <v>213</v>
      </c>
      <c r="D269" s="95">
        <v>40455</v>
      </c>
      <c r="E269" s="95" t="s">
        <v>526</v>
      </c>
      <c r="F269" s="97" t="s">
        <v>418</v>
      </c>
      <c r="G269" s="93">
        <v>1463.31</v>
      </c>
      <c r="H269" s="93">
        <v>0</v>
      </c>
      <c r="I269" s="97" t="s">
        <v>527</v>
      </c>
      <c r="J269" s="93">
        <v>0</v>
      </c>
      <c r="K269" s="93">
        <v>0</v>
      </c>
      <c r="L269" s="93">
        <v>0</v>
      </c>
      <c r="M269" s="93">
        <v>0</v>
      </c>
      <c r="N269" s="93">
        <v>0</v>
      </c>
      <c r="O269" s="93">
        <v>0</v>
      </c>
      <c r="P269" s="93">
        <v>0</v>
      </c>
      <c r="Q269" s="93">
        <v>0</v>
      </c>
      <c r="R269" s="93">
        <v>0</v>
      </c>
      <c r="S269" s="87">
        <f t="shared" si="8"/>
        <v>1463.31</v>
      </c>
      <c r="T269" s="87">
        <f t="shared" si="9"/>
        <v>0</v>
      </c>
      <c r="U269" s="88" t="str">
        <f>VLOOKUP(B269,'FOLHA RESUMIDA'!C:I,2,0)</f>
        <v>ADRIANA MAYO DE SOUZA E SILVA</v>
      </c>
    </row>
    <row r="270" spans="1:21">
      <c r="A270" s="91">
        <v>1</v>
      </c>
      <c r="B270" s="91">
        <v>2864</v>
      </c>
      <c r="C270" s="93" t="s">
        <v>214</v>
      </c>
      <c r="D270" s="95">
        <v>40455</v>
      </c>
      <c r="E270" s="95" t="s">
        <v>526</v>
      </c>
      <c r="F270" s="97" t="s">
        <v>418</v>
      </c>
      <c r="G270" s="93">
        <v>2059.09</v>
      </c>
      <c r="H270" s="93">
        <v>0</v>
      </c>
      <c r="I270" s="97" t="s">
        <v>527</v>
      </c>
      <c r="J270" s="93">
        <v>822.38</v>
      </c>
      <c r="K270" s="93">
        <v>0</v>
      </c>
      <c r="L270" s="93">
        <v>0</v>
      </c>
      <c r="M270" s="93">
        <v>0</v>
      </c>
      <c r="N270" s="93">
        <v>0</v>
      </c>
      <c r="O270" s="93">
        <v>0</v>
      </c>
      <c r="P270" s="93">
        <v>0</v>
      </c>
      <c r="Q270" s="93">
        <v>0</v>
      </c>
      <c r="R270" s="93">
        <v>0</v>
      </c>
      <c r="S270" s="87">
        <f t="shared" si="8"/>
        <v>2059.09</v>
      </c>
      <c r="T270" s="87">
        <f t="shared" si="9"/>
        <v>822.38</v>
      </c>
      <c r="U270" s="88" t="str">
        <f>VLOOKUP(B270,'FOLHA RESUMIDA'!C:I,2,0)</f>
        <v>DULCE HELENA PEREIRA</v>
      </c>
    </row>
    <row r="271" spans="1:21">
      <c r="A271" s="91">
        <v>1</v>
      </c>
      <c r="B271" s="91">
        <v>2866</v>
      </c>
      <c r="C271" s="93" t="s">
        <v>215</v>
      </c>
      <c r="D271" s="95">
        <v>40455</v>
      </c>
      <c r="E271" s="95" t="s">
        <v>526</v>
      </c>
      <c r="F271" s="97" t="s">
        <v>418</v>
      </c>
      <c r="G271" s="93">
        <v>1463.31</v>
      </c>
      <c r="H271" s="93">
        <v>0</v>
      </c>
      <c r="I271" s="97" t="s">
        <v>527</v>
      </c>
      <c r="J271" s="93">
        <v>1079.3800000000001</v>
      </c>
      <c r="K271" s="93">
        <v>0</v>
      </c>
      <c r="L271" s="93">
        <v>0</v>
      </c>
      <c r="M271" s="93">
        <v>0</v>
      </c>
      <c r="N271" s="93">
        <v>0</v>
      </c>
      <c r="O271" s="93">
        <v>0</v>
      </c>
      <c r="P271" s="93">
        <v>0</v>
      </c>
      <c r="Q271" s="93">
        <v>0</v>
      </c>
      <c r="R271" s="93">
        <v>0</v>
      </c>
      <c r="S271" s="87">
        <f t="shared" si="8"/>
        <v>1463.31</v>
      </c>
      <c r="T271" s="87">
        <f t="shared" si="9"/>
        <v>1079.3800000000001</v>
      </c>
      <c r="U271" s="88" t="str">
        <f>VLOOKUP(B271,'FOLHA RESUMIDA'!C:I,2,0)</f>
        <v>LUCICLEIDE M  DE A  CAMPOS</v>
      </c>
    </row>
    <row r="272" spans="1:21">
      <c r="A272" s="91">
        <v>1</v>
      </c>
      <c r="B272" s="91">
        <v>2869</v>
      </c>
      <c r="C272" s="93" t="s">
        <v>216</v>
      </c>
      <c r="D272" s="95">
        <v>40455</v>
      </c>
      <c r="E272" s="95" t="s">
        <v>526</v>
      </c>
      <c r="F272" s="97" t="s">
        <v>418</v>
      </c>
      <c r="G272" s="93">
        <v>1463.31</v>
      </c>
      <c r="H272" s="93">
        <v>0</v>
      </c>
      <c r="I272" s="97" t="s">
        <v>527</v>
      </c>
      <c r="J272" s="93">
        <v>0</v>
      </c>
      <c r="K272" s="93">
        <v>0</v>
      </c>
      <c r="L272" s="93">
        <v>0</v>
      </c>
      <c r="M272" s="93">
        <v>0</v>
      </c>
      <c r="N272" s="93">
        <v>0</v>
      </c>
      <c r="O272" s="93">
        <v>0</v>
      </c>
      <c r="P272" s="93">
        <v>0</v>
      </c>
      <c r="Q272" s="93">
        <v>0</v>
      </c>
      <c r="R272" s="93">
        <v>0</v>
      </c>
      <c r="S272" s="87">
        <f t="shared" si="8"/>
        <v>1463.31</v>
      </c>
      <c r="T272" s="87">
        <f t="shared" si="9"/>
        <v>0</v>
      </c>
      <c r="U272" s="88" t="str">
        <f>VLOOKUP(B272,'FOLHA RESUMIDA'!C:I,2,0)</f>
        <v>RICARDO J FERNANDES DA CUNHA</v>
      </c>
    </row>
    <row r="273" spans="1:21">
      <c r="A273" s="91">
        <v>1</v>
      </c>
      <c r="B273" s="91">
        <v>2870</v>
      </c>
      <c r="C273" s="93" t="s">
        <v>217</v>
      </c>
      <c r="D273" s="95">
        <v>40455</v>
      </c>
      <c r="E273" s="95" t="s">
        <v>526</v>
      </c>
      <c r="F273" s="97" t="s">
        <v>499</v>
      </c>
      <c r="G273" s="93">
        <v>1613.32</v>
      </c>
      <c r="H273" s="93">
        <v>0</v>
      </c>
      <c r="I273" s="97" t="s">
        <v>527</v>
      </c>
      <c r="J273" s="93">
        <v>0</v>
      </c>
      <c r="K273" s="93">
        <v>0</v>
      </c>
      <c r="L273" s="93">
        <v>0</v>
      </c>
      <c r="M273" s="93">
        <v>0</v>
      </c>
      <c r="N273" s="93">
        <v>0</v>
      </c>
      <c r="O273" s="93">
        <v>0</v>
      </c>
      <c r="P273" s="93">
        <v>0</v>
      </c>
      <c r="Q273" s="93">
        <v>0</v>
      </c>
      <c r="R273" s="93">
        <v>0</v>
      </c>
      <c r="S273" s="87">
        <f t="shared" si="8"/>
        <v>1613.32</v>
      </c>
      <c r="T273" s="87">
        <f t="shared" si="9"/>
        <v>0</v>
      </c>
      <c r="U273" s="88" t="str">
        <f>VLOOKUP(B273,'FOLHA RESUMIDA'!C:I,2,0)</f>
        <v>SUZANA VALERIA PINHEIRO</v>
      </c>
    </row>
    <row r="274" spans="1:21">
      <c r="A274" s="91">
        <v>1</v>
      </c>
      <c r="B274" s="91">
        <v>2871</v>
      </c>
      <c r="C274" s="93" t="s">
        <v>218</v>
      </c>
      <c r="D274" s="95">
        <v>40455</v>
      </c>
      <c r="E274" s="95" t="s">
        <v>526</v>
      </c>
      <c r="F274" s="97" t="s">
        <v>418</v>
      </c>
      <c r="G274" s="93">
        <v>1613.31</v>
      </c>
      <c r="H274" s="93">
        <v>0</v>
      </c>
      <c r="I274" s="97" t="s">
        <v>527</v>
      </c>
      <c r="J274" s="93">
        <v>0</v>
      </c>
      <c r="K274" s="93">
        <v>0</v>
      </c>
      <c r="L274" s="93">
        <v>0</v>
      </c>
      <c r="M274" s="93">
        <v>0</v>
      </c>
      <c r="N274" s="93">
        <v>0</v>
      </c>
      <c r="O274" s="93">
        <v>0</v>
      </c>
      <c r="P274" s="93">
        <v>0</v>
      </c>
      <c r="Q274" s="93">
        <v>0</v>
      </c>
      <c r="R274" s="93">
        <v>0</v>
      </c>
      <c r="S274" s="87">
        <f t="shared" si="8"/>
        <v>1613.31</v>
      </c>
      <c r="T274" s="87">
        <f t="shared" si="9"/>
        <v>0</v>
      </c>
      <c r="U274" s="88" t="str">
        <f>VLOOKUP(B274,'FOLHA RESUMIDA'!C:I,2,0)</f>
        <v>SUZELY ARANTES DA S MELO</v>
      </c>
    </row>
    <row r="275" spans="1:21">
      <c r="A275" s="91">
        <v>16</v>
      </c>
      <c r="B275" s="91">
        <v>2873</v>
      </c>
      <c r="C275" s="93" t="s">
        <v>352</v>
      </c>
      <c r="D275" s="95">
        <v>40455</v>
      </c>
      <c r="E275" s="95" t="s">
        <v>526</v>
      </c>
      <c r="F275" s="97" t="s">
        <v>497</v>
      </c>
      <c r="G275" s="93">
        <v>5270.88</v>
      </c>
      <c r="H275" s="93">
        <v>0</v>
      </c>
      <c r="I275" s="97" t="s">
        <v>527</v>
      </c>
      <c r="J275" s="93">
        <v>0</v>
      </c>
      <c r="K275" s="93">
        <v>0</v>
      </c>
      <c r="L275" s="93">
        <v>0</v>
      </c>
      <c r="M275" s="93">
        <v>0</v>
      </c>
      <c r="N275" s="93">
        <v>0</v>
      </c>
      <c r="O275" s="93">
        <v>0</v>
      </c>
      <c r="P275" s="93">
        <v>0</v>
      </c>
      <c r="Q275" s="93">
        <v>0</v>
      </c>
      <c r="R275" s="93">
        <v>0</v>
      </c>
      <c r="S275" s="87">
        <f t="shared" si="8"/>
        <v>5270.88</v>
      </c>
      <c r="T275" s="87">
        <f t="shared" si="9"/>
        <v>0</v>
      </c>
      <c r="U275" s="88" t="str">
        <f>VLOOKUP(B275,'FOLHA RESUMIDA'!C:I,2,0)</f>
        <v>AURELIA RODRIGUES TORREIRO</v>
      </c>
    </row>
    <row r="276" spans="1:21">
      <c r="A276" s="91">
        <v>25</v>
      </c>
      <c r="B276" s="91">
        <v>2878</v>
      </c>
      <c r="C276" s="93" t="s">
        <v>364</v>
      </c>
      <c r="D276" s="95">
        <v>40457</v>
      </c>
      <c r="E276" s="95" t="s">
        <v>526</v>
      </c>
      <c r="F276" s="97" t="s">
        <v>480</v>
      </c>
      <c r="G276" s="93">
        <v>2152.9499999999998</v>
      </c>
      <c r="H276" s="93">
        <v>0</v>
      </c>
      <c r="I276" s="97" t="s">
        <v>527</v>
      </c>
      <c r="J276" s="93">
        <v>0</v>
      </c>
      <c r="K276" s="93">
        <v>0</v>
      </c>
      <c r="L276" s="93">
        <v>233.32</v>
      </c>
      <c r="M276" s="93">
        <v>0</v>
      </c>
      <c r="N276" s="93">
        <v>0</v>
      </c>
      <c r="O276" s="93">
        <v>0</v>
      </c>
      <c r="P276" s="93">
        <v>0</v>
      </c>
      <c r="Q276" s="93">
        <v>0</v>
      </c>
      <c r="R276" s="93">
        <v>0</v>
      </c>
      <c r="S276" s="87">
        <f t="shared" si="8"/>
        <v>2152.9499999999998</v>
      </c>
      <c r="T276" s="87">
        <f t="shared" si="9"/>
        <v>233.32</v>
      </c>
      <c r="U276" s="88" t="str">
        <f>VLOOKUP(B276,'FOLHA RESUMIDA'!C:I,2,0)</f>
        <v>JAMSON ALESSANDRO DA SILVA</v>
      </c>
    </row>
    <row r="277" spans="1:21">
      <c r="A277" s="91">
        <v>1</v>
      </c>
      <c r="B277" s="91">
        <v>2887</v>
      </c>
      <c r="C277" s="93" t="s">
        <v>219</v>
      </c>
      <c r="D277" s="95">
        <v>40513</v>
      </c>
      <c r="E277" s="95" t="s">
        <v>526</v>
      </c>
      <c r="F277" s="97" t="s">
        <v>480</v>
      </c>
      <c r="G277" s="93">
        <v>2152.9699999999998</v>
      </c>
      <c r="H277" s="93">
        <v>0</v>
      </c>
      <c r="I277" s="97" t="s">
        <v>527</v>
      </c>
      <c r="J277" s="93">
        <v>0</v>
      </c>
      <c r="K277" s="93">
        <v>0</v>
      </c>
      <c r="L277" s="93">
        <v>0</v>
      </c>
      <c r="M277" s="93">
        <v>0</v>
      </c>
      <c r="N277" s="93">
        <v>0</v>
      </c>
      <c r="O277" s="93">
        <v>0</v>
      </c>
      <c r="P277" s="93">
        <v>0</v>
      </c>
      <c r="Q277" s="93">
        <v>0</v>
      </c>
      <c r="R277" s="93">
        <v>0</v>
      </c>
      <c r="S277" s="87">
        <f t="shared" si="8"/>
        <v>2152.9699999999998</v>
      </c>
      <c r="T277" s="87">
        <f t="shared" si="9"/>
        <v>0</v>
      </c>
      <c r="U277" s="88" t="str">
        <f>VLOOKUP(B277,'FOLHA RESUMIDA'!C:I,2,0)</f>
        <v>MARIA EUZENI DA SILVA GARCEZ</v>
      </c>
    </row>
    <row r="278" spans="1:21">
      <c r="A278" s="91">
        <v>1</v>
      </c>
      <c r="B278" s="91">
        <v>2889</v>
      </c>
      <c r="C278" s="93" t="s">
        <v>220</v>
      </c>
      <c r="D278" s="95">
        <v>40575</v>
      </c>
      <c r="E278" s="95" t="s">
        <v>526</v>
      </c>
      <c r="F278" s="97" t="s">
        <v>421</v>
      </c>
      <c r="G278" s="93">
        <v>2492.3200000000002</v>
      </c>
      <c r="H278" s="93">
        <v>0</v>
      </c>
      <c r="I278" s="97" t="s">
        <v>527</v>
      </c>
      <c r="J278" s="93">
        <v>0</v>
      </c>
      <c r="K278" s="93">
        <v>0</v>
      </c>
      <c r="L278" s="93">
        <v>0</v>
      </c>
      <c r="M278" s="93">
        <v>0</v>
      </c>
      <c r="N278" s="93">
        <v>0</v>
      </c>
      <c r="O278" s="93">
        <v>0</v>
      </c>
      <c r="P278" s="93">
        <v>0</v>
      </c>
      <c r="Q278" s="93">
        <v>0</v>
      </c>
      <c r="R278" s="93">
        <v>0</v>
      </c>
      <c r="S278" s="87">
        <f t="shared" si="8"/>
        <v>2492.3200000000002</v>
      </c>
      <c r="T278" s="87">
        <f t="shared" si="9"/>
        <v>0</v>
      </c>
      <c r="U278" s="88" t="str">
        <f>VLOOKUP(B278,'FOLHA RESUMIDA'!C:I,2,0)</f>
        <v>EJANE FERREIRA TEXEIRA</v>
      </c>
    </row>
    <row r="279" spans="1:21">
      <c r="A279" s="91">
        <v>1</v>
      </c>
      <c r="B279" s="91">
        <v>2890</v>
      </c>
      <c r="C279" s="93" t="s">
        <v>221</v>
      </c>
      <c r="D279" s="95">
        <v>40575</v>
      </c>
      <c r="E279" s="95" t="s">
        <v>526</v>
      </c>
      <c r="F279" s="97" t="s">
        <v>418</v>
      </c>
      <c r="G279" s="93">
        <v>1463.31</v>
      </c>
      <c r="H279" s="93">
        <v>0</v>
      </c>
      <c r="I279" s="97" t="s">
        <v>527</v>
      </c>
      <c r="J279" s="93">
        <v>0</v>
      </c>
      <c r="K279" s="93">
        <v>0</v>
      </c>
      <c r="L279" s="93">
        <v>0</v>
      </c>
      <c r="M279" s="93">
        <v>0</v>
      </c>
      <c r="N279" s="93">
        <v>0</v>
      </c>
      <c r="O279" s="93">
        <v>0</v>
      </c>
      <c r="P279" s="93">
        <v>0</v>
      </c>
      <c r="Q279" s="93">
        <v>0</v>
      </c>
      <c r="R279" s="93">
        <v>0</v>
      </c>
      <c r="S279" s="87">
        <f t="shared" si="8"/>
        <v>1463.31</v>
      </c>
      <c r="T279" s="87">
        <f t="shared" si="9"/>
        <v>0</v>
      </c>
      <c r="U279" s="88" t="str">
        <f>VLOOKUP(B279,'FOLHA RESUMIDA'!C:I,2,0)</f>
        <v>CLELIO FIRMINO SILVA</v>
      </c>
    </row>
    <row r="280" spans="1:21">
      <c r="A280" s="91">
        <v>1</v>
      </c>
      <c r="B280" s="91">
        <v>2891</v>
      </c>
      <c r="C280" s="93" t="s">
        <v>222</v>
      </c>
      <c r="D280" s="95">
        <v>40575</v>
      </c>
      <c r="E280" s="95" t="s">
        <v>526</v>
      </c>
      <c r="F280" s="97" t="s">
        <v>418</v>
      </c>
      <c r="G280" s="93">
        <v>1536.48</v>
      </c>
      <c r="H280" s="93">
        <v>0</v>
      </c>
      <c r="I280" s="97" t="s">
        <v>527</v>
      </c>
      <c r="J280" s="93">
        <v>0</v>
      </c>
      <c r="K280" s="93">
        <v>0</v>
      </c>
      <c r="L280" s="93">
        <v>0</v>
      </c>
      <c r="M280" s="93">
        <v>0</v>
      </c>
      <c r="N280" s="93">
        <v>0</v>
      </c>
      <c r="O280" s="93">
        <v>0</v>
      </c>
      <c r="P280" s="93">
        <v>0</v>
      </c>
      <c r="Q280" s="93">
        <v>0</v>
      </c>
      <c r="R280" s="93">
        <v>0</v>
      </c>
      <c r="S280" s="87">
        <f t="shared" si="8"/>
        <v>1536.48</v>
      </c>
      <c r="T280" s="87">
        <f t="shared" si="9"/>
        <v>0</v>
      </c>
      <c r="U280" s="88" t="str">
        <f>VLOOKUP(B280,'FOLHA RESUMIDA'!C:I,2,0)</f>
        <v>ERICK MEDEIROS</v>
      </c>
    </row>
    <row r="281" spans="1:21">
      <c r="A281" s="91">
        <v>1</v>
      </c>
      <c r="B281" s="91">
        <v>2894</v>
      </c>
      <c r="C281" s="93" t="s">
        <v>223</v>
      </c>
      <c r="D281" s="95">
        <v>40575</v>
      </c>
      <c r="E281" s="95" t="s">
        <v>526</v>
      </c>
      <c r="F281" s="97" t="s">
        <v>479</v>
      </c>
      <c r="G281" s="93">
        <v>1961.04</v>
      </c>
      <c r="H281" s="93">
        <v>0</v>
      </c>
      <c r="I281" s="97" t="s">
        <v>527</v>
      </c>
      <c r="J281" s="93">
        <v>0</v>
      </c>
      <c r="K281" s="93">
        <v>0</v>
      </c>
      <c r="L281" s="93">
        <v>0</v>
      </c>
      <c r="M281" s="93">
        <v>0</v>
      </c>
      <c r="N281" s="93">
        <v>0</v>
      </c>
      <c r="O281" s="93">
        <v>0</v>
      </c>
      <c r="P281" s="93">
        <v>0</v>
      </c>
      <c r="Q281" s="93">
        <v>0</v>
      </c>
      <c r="R281" s="93">
        <v>0</v>
      </c>
      <c r="S281" s="87">
        <f t="shared" si="8"/>
        <v>1961.04</v>
      </c>
      <c r="T281" s="87">
        <f t="shared" si="9"/>
        <v>0</v>
      </c>
      <c r="U281" s="88" t="str">
        <f>VLOOKUP(B281,'FOLHA RESUMIDA'!C:I,2,0)</f>
        <v>JOELNA DINIZ PEREIRA DE SOUSA</v>
      </c>
    </row>
    <row r="282" spans="1:21">
      <c r="A282" s="91">
        <v>1</v>
      </c>
      <c r="B282" s="91">
        <v>2895</v>
      </c>
      <c r="C282" s="93" t="s">
        <v>224</v>
      </c>
      <c r="D282" s="95">
        <v>40575</v>
      </c>
      <c r="E282" s="95" t="s">
        <v>526</v>
      </c>
      <c r="F282" s="97" t="s">
        <v>418</v>
      </c>
      <c r="G282" s="93">
        <v>1463.31</v>
      </c>
      <c r="H282" s="93">
        <v>0</v>
      </c>
      <c r="I282" s="97" t="s">
        <v>527</v>
      </c>
      <c r="J282" s="93">
        <v>0</v>
      </c>
      <c r="K282" s="93">
        <v>0</v>
      </c>
      <c r="L282" s="93">
        <v>0</v>
      </c>
      <c r="M282" s="93">
        <v>0</v>
      </c>
      <c r="N282" s="93">
        <v>0</v>
      </c>
      <c r="O282" s="93">
        <v>0</v>
      </c>
      <c r="P282" s="93">
        <v>0</v>
      </c>
      <c r="Q282" s="93">
        <v>0</v>
      </c>
      <c r="R282" s="93">
        <v>0</v>
      </c>
      <c r="S282" s="87">
        <f t="shared" si="8"/>
        <v>1463.31</v>
      </c>
      <c r="T282" s="87">
        <f t="shared" si="9"/>
        <v>0</v>
      </c>
      <c r="U282" s="88" t="str">
        <f>VLOOKUP(B282,'FOLHA RESUMIDA'!C:I,2,0)</f>
        <v>KLEBER DE OLIVEIRA GALDINO</v>
      </c>
    </row>
    <row r="283" spans="1:21">
      <c r="A283" s="91">
        <v>47</v>
      </c>
      <c r="B283" s="91">
        <v>2904</v>
      </c>
      <c r="C283" s="93" t="s">
        <v>377</v>
      </c>
      <c r="D283" s="95">
        <v>40605</v>
      </c>
      <c r="E283" s="95" t="s">
        <v>526</v>
      </c>
      <c r="F283" s="97" t="s">
        <v>591</v>
      </c>
      <c r="G283" s="93">
        <v>2152.9699999999998</v>
      </c>
      <c r="H283" s="93">
        <v>0</v>
      </c>
      <c r="I283" s="97" t="s">
        <v>527</v>
      </c>
      <c r="J283" s="93">
        <v>0</v>
      </c>
      <c r="K283" s="93">
        <v>0</v>
      </c>
      <c r="L283" s="93">
        <v>0</v>
      </c>
      <c r="M283" s="93">
        <v>0</v>
      </c>
      <c r="N283" s="93">
        <v>0</v>
      </c>
      <c r="O283" s="93">
        <v>0</v>
      </c>
      <c r="P283" s="93">
        <v>0</v>
      </c>
      <c r="Q283" s="93">
        <v>0</v>
      </c>
      <c r="R283" s="93">
        <v>0</v>
      </c>
      <c r="S283" s="87">
        <f t="shared" si="8"/>
        <v>2152.9699999999998</v>
      </c>
      <c r="T283" s="87">
        <f t="shared" si="9"/>
        <v>0</v>
      </c>
      <c r="U283" s="88" t="str">
        <f>VLOOKUP(B283,'FOLHA RESUMIDA'!C:I,2,0)</f>
        <v>ANTONIO S ALVES DE O JUNIOR</v>
      </c>
    </row>
    <row r="284" spans="1:21">
      <c r="A284" s="91">
        <v>3</v>
      </c>
      <c r="B284" s="91">
        <v>2906</v>
      </c>
      <c r="C284" s="93" t="s">
        <v>348</v>
      </c>
      <c r="D284" s="95">
        <v>40612</v>
      </c>
      <c r="E284" s="95" t="s">
        <v>526</v>
      </c>
      <c r="F284" s="97" t="s">
        <v>497</v>
      </c>
      <c r="G284" s="93">
        <v>5270.88</v>
      </c>
      <c r="H284" s="93">
        <v>0</v>
      </c>
      <c r="I284" s="97" t="s">
        <v>527</v>
      </c>
      <c r="J284" s="93">
        <v>0</v>
      </c>
      <c r="K284" s="93">
        <v>0</v>
      </c>
      <c r="L284" s="93">
        <v>0</v>
      </c>
      <c r="M284" s="93">
        <v>0</v>
      </c>
      <c r="N284" s="93">
        <v>0</v>
      </c>
      <c r="O284" s="93">
        <v>0</v>
      </c>
      <c r="P284" s="93">
        <v>0</v>
      </c>
      <c r="Q284" s="93">
        <v>0</v>
      </c>
      <c r="R284" s="93">
        <v>0</v>
      </c>
      <c r="S284" s="87">
        <f t="shared" si="8"/>
        <v>5270.88</v>
      </c>
      <c r="T284" s="87">
        <f t="shared" si="9"/>
        <v>0</v>
      </c>
      <c r="U284" s="88" t="str">
        <f>VLOOKUP(B284,'FOLHA RESUMIDA'!C:I,2,0)</f>
        <v>ARTHUR A SANTOS WANDERLEY</v>
      </c>
    </row>
    <row r="285" spans="1:21">
      <c r="A285" s="91">
        <v>1</v>
      </c>
      <c r="B285" s="91">
        <v>2907</v>
      </c>
      <c r="C285" s="93" t="s">
        <v>225</v>
      </c>
      <c r="D285" s="95">
        <v>40623</v>
      </c>
      <c r="E285" s="95" t="s">
        <v>526</v>
      </c>
      <c r="F285" s="97" t="s">
        <v>480</v>
      </c>
      <c r="G285" s="93">
        <v>2152.9699999999998</v>
      </c>
      <c r="H285" s="93">
        <v>0</v>
      </c>
      <c r="I285" s="97" t="s">
        <v>527</v>
      </c>
      <c r="J285" s="93">
        <v>0</v>
      </c>
      <c r="K285" s="93">
        <v>0</v>
      </c>
      <c r="L285" s="93">
        <v>0</v>
      </c>
      <c r="M285" s="93">
        <v>0</v>
      </c>
      <c r="N285" s="93">
        <v>0</v>
      </c>
      <c r="O285" s="93">
        <v>0</v>
      </c>
      <c r="P285" s="93">
        <v>0</v>
      </c>
      <c r="Q285" s="93">
        <v>0</v>
      </c>
      <c r="R285" s="93">
        <v>0</v>
      </c>
      <c r="S285" s="87">
        <f t="shared" si="8"/>
        <v>2152.9699999999998</v>
      </c>
      <c r="T285" s="87">
        <f t="shared" si="9"/>
        <v>0</v>
      </c>
      <c r="U285" s="88" t="str">
        <f>VLOOKUP(B285,'FOLHA RESUMIDA'!C:I,2,0)</f>
        <v>JOELINE LIMA DO NASCIMENTO</v>
      </c>
    </row>
    <row r="286" spans="1:21">
      <c r="A286" s="91">
        <v>1</v>
      </c>
      <c r="B286" s="91">
        <v>2909</v>
      </c>
      <c r="C286" s="93" t="s">
        <v>226</v>
      </c>
      <c r="D286" s="95">
        <v>40634</v>
      </c>
      <c r="E286" s="95" t="s">
        <v>526</v>
      </c>
      <c r="F286" s="97" t="s">
        <v>480</v>
      </c>
      <c r="G286" s="93">
        <v>2152.9699999999998</v>
      </c>
      <c r="H286" s="93">
        <v>0</v>
      </c>
      <c r="I286" s="97" t="s">
        <v>527</v>
      </c>
      <c r="J286" s="93">
        <v>0</v>
      </c>
      <c r="K286" s="93">
        <v>0</v>
      </c>
      <c r="L286" s="93">
        <v>0</v>
      </c>
      <c r="M286" s="93">
        <v>0</v>
      </c>
      <c r="N286" s="93">
        <v>0</v>
      </c>
      <c r="O286" s="93">
        <v>0</v>
      </c>
      <c r="P286" s="93">
        <v>0</v>
      </c>
      <c r="Q286" s="93">
        <v>0</v>
      </c>
      <c r="R286" s="93">
        <v>0</v>
      </c>
      <c r="S286" s="87">
        <f t="shared" si="8"/>
        <v>2152.9699999999998</v>
      </c>
      <c r="T286" s="87">
        <f t="shared" si="9"/>
        <v>0</v>
      </c>
      <c r="U286" s="88" t="str">
        <f>VLOOKUP(B286,'FOLHA RESUMIDA'!C:I,2,0)</f>
        <v>ROBSON CARNEIRO DA SILVA</v>
      </c>
    </row>
    <row r="287" spans="1:21">
      <c r="A287" s="91">
        <v>1</v>
      </c>
      <c r="B287" s="91">
        <v>2910</v>
      </c>
      <c r="C287" s="93" t="s">
        <v>227</v>
      </c>
      <c r="D287" s="95">
        <v>40639</v>
      </c>
      <c r="E287" s="95" t="s">
        <v>526</v>
      </c>
      <c r="F287" s="97" t="s">
        <v>480</v>
      </c>
      <c r="G287" s="93">
        <v>2260.61</v>
      </c>
      <c r="H287" s="93">
        <v>0</v>
      </c>
      <c r="I287" s="97" t="s">
        <v>527</v>
      </c>
      <c r="J287" s="93">
        <v>2312.9499999999998</v>
      </c>
      <c r="K287" s="93">
        <v>0</v>
      </c>
      <c r="L287" s="93">
        <v>0</v>
      </c>
      <c r="M287" s="93">
        <v>1800</v>
      </c>
      <c r="N287" s="93">
        <v>0</v>
      </c>
      <c r="O287" s="93">
        <v>0</v>
      </c>
      <c r="P287" s="93">
        <v>0</v>
      </c>
      <c r="Q287" s="93">
        <v>0</v>
      </c>
      <c r="R287" s="93">
        <v>0</v>
      </c>
      <c r="S287" s="87">
        <f t="shared" si="8"/>
        <v>2260.61</v>
      </c>
      <c r="T287" s="87">
        <f t="shared" si="9"/>
        <v>4112.95</v>
      </c>
      <c r="U287" s="88" t="str">
        <f>VLOOKUP(B287,'FOLHA RESUMIDA'!C:I,2,0)</f>
        <v>JOSE VITAL DUARTE JUNIOR</v>
      </c>
    </row>
    <row r="288" spans="1:21">
      <c r="A288" s="91">
        <v>1</v>
      </c>
      <c r="B288" s="91">
        <v>2911</v>
      </c>
      <c r="C288" s="93" t="s">
        <v>228</v>
      </c>
      <c r="D288" s="95">
        <v>40644</v>
      </c>
      <c r="E288" s="95" t="s">
        <v>526</v>
      </c>
      <c r="F288" s="97" t="s">
        <v>418</v>
      </c>
      <c r="G288" s="93">
        <v>1613.3</v>
      </c>
      <c r="H288" s="93">
        <v>0</v>
      </c>
      <c r="I288" s="97" t="s">
        <v>527</v>
      </c>
      <c r="J288" s="93">
        <v>0</v>
      </c>
      <c r="K288" s="93">
        <v>0</v>
      </c>
      <c r="L288" s="93">
        <v>0</v>
      </c>
      <c r="M288" s="93">
        <v>0</v>
      </c>
      <c r="N288" s="93">
        <v>0</v>
      </c>
      <c r="O288" s="93">
        <v>0</v>
      </c>
      <c r="P288" s="93">
        <v>0</v>
      </c>
      <c r="Q288" s="93">
        <v>0</v>
      </c>
      <c r="R288" s="93">
        <v>0</v>
      </c>
      <c r="S288" s="87">
        <f t="shared" si="8"/>
        <v>1613.3</v>
      </c>
      <c r="T288" s="87">
        <f t="shared" si="9"/>
        <v>0</v>
      </c>
      <c r="U288" s="88" t="str">
        <f>VLOOKUP(B288,'FOLHA RESUMIDA'!C:I,2,0)</f>
        <v>ALDJANE MARIA DOS SANTOS</v>
      </c>
    </row>
    <row r="289" spans="1:21">
      <c r="A289" s="91">
        <v>1</v>
      </c>
      <c r="B289" s="91">
        <v>2915</v>
      </c>
      <c r="C289" s="93" t="s">
        <v>229</v>
      </c>
      <c r="D289" s="95">
        <v>40647</v>
      </c>
      <c r="E289" s="95" t="s">
        <v>526</v>
      </c>
      <c r="F289" s="97" t="s">
        <v>418</v>
      </c>
      <c r="G289" s="93">
        <v>1613.3</v>
      </c>
      <c r="H289" s="93">
        <v>0</v>
      </c>
      <c r="I289" s="97" t="s">
        <v>527</v>
      </c>
      <c r="J289" s="93">
        <v>0</v>
      </c>
      <c r="K289" s="93">
        <v>0</v>
      </c>
      <c r="L289" s="93">
        <v>0</v>
      </c>
      <c r="M289" s="93">
        <v>0</v>
      </c>
      <c r="N289" s="93">
        <v>0</v>
      </c>
      <c r="O289" s="93">
        <v>0</v>
      </c>
      <c r="P289" s="93">
        <v>0</v>
      </c>
      <c r="Q289" s="93">
        <v>0</v>
      </c>
      <c r="R289" s="93">
        <v>0</v>
      </c>
      <c r="S289" s="87">
        <f t="shared" si="8"/>
        <v>1613.3</v>
      </c>
      <c r="T289" s="87">
        <f t="shared" si="9"/>
        <v>0</v>
      </c>
      <c r="U289" s="88" t="str">
        <f>VLOOKUP(B289,'FOLHA RESUMIDA'!C:I,2,0)</f>
        <v>HAMILTON LINO ALVES</v>
      </c>
    </row>
    <row r="290" spans="1:21">
      <c r="A290" s="91">
        <v>1</v>
      </c>
      <c r="B290" s="91">
        <v>2917</v>
      </c>
      <c r="C290" s="93" t="s">
        <v>230</v>
      </c>
      <c r="D290" s="95">
        <v>40644</v>
      </c>
      <c r="E290" s="95" t="s">
        <v>526</v>
      </c>
      <c r="F290" s="97" t="s">
        <v>418</v>
      </c>
      <c r="G290" s="93">
        <v>1693.96</v>
      </c>
      <c r="H290" s="93">
        <v>0</v>
      </c>
      <c r="I290" s="97" t="s">
        <v>527</v>
      </c>
      <c r="J290" s="93">
        <v>0</v>
      </c>
      <c r="K290" s="93">
        <v>0</v>
      </c>
      <c r="L290" s="93">
        <v>0</v>
      </c>
      <c r="M290" s="93">
        <v>0</v>
      </c>
      <c r="N290" s="93">
        <v>0</v>
      </c>
      <c r="O290" s="93">
        <v>0</v>
      </c>
      <c r="P290" s="93">
        <v>0</v>
      </c>
      <c r="Q290" s="93">
        <v>0</v>
      </c>
      <c r="R290" s="93">
        <v>0</v>
      </c>
      <c r="S290" s="87">
        <f t="shared" si="8"/>
        <v>1693.96</v>
      </c>
      <c r="T290" s="87">
        <f t="shared" si="9"/>
        <v>0</v>
      </c>
      <c r="U290" s="88" t="str">
        <f>VLOOKUP(B290,'FOLHA RESUMIDA'!C:I,2,0)</f>
        <v>LUCICLEIDE PEREIRA DEODATO</v>
      </c>
    </row>
    <row r="291" spans="1:21">
      <c r="A291" s="91">
        <v>1</v>
      </c>
      <c r="B291" s="91">
        <v>2918</v>
      </c>
      <c r="C291" s="93" t="s">
        <v>231</v>
      </c>
      <c r="D291" s="95">
        <v>40644</v>
      </c>
      <c r="E291" s="95" t="s">
        <v>526</v>
      </c>
      <c r="F291" s="97" t="s">
        <v>418</v>
      </c>
      <c r="G291" s="93">
        <v>1463.31</v>
      </c>
      <c r="H291" s="93">
        <v>0</v>
      </c>
      <c r="I291" s="97" t="s">
        <v>527</v>
      </c>
      <c r="J291" s="93">
        <v>0</v>
      </c>
      <c r="K291" s="93">
        <v>0</v>
      </c>
      <c r="L291" s="93">
        <v>0</v>
      </c>
      <c r="M291" s="93">
        <v>0</v>
      </c>
      <c r="N291" s="93">
        <v>0</v>
      </c>
      <c r="O291" s="93">
        <v>0</v>
      </c>
      <c r="P291" s="93">
        <v>0</v>
      </c>
      <c r="Q291" s="93">
        <v>0</v>
      </c>
      <c r="R291" s="93">
        <v>0</v>
      </c>
      <c r="S291" s="87">
        <f t="shared" si="8"/>
        <v>1463.31</v>
      </c>
      <c r="T291" s="87">
        <f t="shared" si="9"/>
        <v>0</v>
      </c>
      <c r="U291" s="88" t="str">
        <f>VLOOKUP(B291,'FOLHA RESUMIDA'!C:I,2,0)</f>
        <v>MARIA DAS NEVES DE BARROS</v>
      </c>
    </row>
    <row r="292" spans="1:21">
      <c r="A292" s="91">
        <v>1</v>
      </c>
      <c r="B292" s="91">
        <v>2921</v>
      </c>
      <c r="C292" s="93" t="s">
        <v>232</v>
      </c>
      <c r="D292" s="95">
        <v>40644</v>
      </c>
      <c r="E292" s="95" t="s">
        <v>526</v>
      </c>
      <c r="F292" s="97" t="s">
        <v>418</v>
      </c>
      <c r="G292" s="93">
        <v>1613.3</v>
      </c>
      <c r="H292" s="93">
        <v>0</v>
      </c>
      <c r="I292" s="97" t="s">
        <v>527</v>
      </c>
      <c r="J292" s="93">
        <v>0</v>
      </c>
      <c r="K292" s="93">
        <v>0</v>
      </c>
      <c r="L292" s="93">
        <v>0</v>
      </c>
      <c r="M292" s="93">
        <v>0</v>
      </c>
      <c r="N292" s="93">
        <v>0</v>
      </c>
      <c r="O292" s="93">
        <v>0</v>
      </c>
      <c r="P292" s="93">
        <v>0</v>
      </c>
      <c r="Q292" s="93">
        <v>0</v>
      </c>
      <c r="R292" s="93">
        <v>0</v>
      </c>
      <c r="S292" s="87">
        <f t="shared" si="8"/>
        <v>1613.3</v>
      </c>
      <c r="T292" s="87">
        <f t="shared" si="9"/>
        <v>0</v>
      </c>
      <c r="U292" s="88" t="str">
        <f>VLOOKUP(B292,'FOLHA RESUMIDA'!C:I,2,0)</f>
        <v>TIAGO MANOEL DE SOUSA LEITE</v>
      </c>
    </row>
    <row r="293" spans="1:21">
      <c r="A293" s="91">
        <v>1</v>
      </c>
      <c r="B293" s="91">
        <v>2922</v>
      </c>
      <c r="C293" s="93" t="s">
        <v>233</v>
      </c>
      <c r="D293" s="95">
        <v>40644</v>
      </c>
      <c r="E293" s="95" t="s">
        <v>526</v>
      </c>
      <c r="F293" s="97" t="s">
        <v>418</v>
      </c>
      <c r="G293" s="93">
        <v>1693.96</v>
      </c>
      <c r="H293" s="93">
        <v>0</v>
      </c>
      <c r="I293" s="97" t="s">
        <v>527</v>
      </c>
      <c r="J293" s="93">
        <v>0</v>
      </c>
      <c r="K293" s="93">
        <v>0</v>
      </c>
      <c r="L293" s="93">
        <v>0</v>
      </c>
      <c r="M293" s="93">
        <v>0</v>
      </c>
      <c r="N293" s="93">
        <v>0</v>
      </c>
      <c r="O293" s="93">
        <v>0</v>
      </c>
      <c r="P293" s="93">
        <v>0</v>
      </c>
      <c r="Q293" s="93">
        <v>0</v>
      </c>
      <c r="R293" s="93">
        <v>0</v>
      </c>
      <c r="S293" s="87">
        <f t="shared" si="8"/>
        <v>1693.96</v>
      </c>
      <c r="T293" s="87">
        <f t="shared" si="9"/>
        <v>0</v>
      </c>
      <c r="U293" s="88" t="str">
        <f>VLOOKUP(B293,'FOLHA RESUMIDA'!C:I,2,0)</f>
        <v>XENIA KELY VERISSIMO DINIZ</v>
      </c>
    </row>
    <row r="294" spans="1:21">
      <c r="A294" s="91">
        <v>1</v>
      </c>
      <c r="B294" s="91">
        <v>2926</v>
      </c>
      <c r="C294" s="93" t="s">
        <v>234</v>
      </c>
      <c r="D294" s="95">
        <v>40665</v>
      </c>
      <c r="E294" s="95" t="s">
        <v>526</v>
      </c>
      <c r="F294" s="97" t="s">
        <v>418</v>
      </c>
      <c r="G294" s="93">
        <v>1778.71</v>
      </c>
      <c r="H294" s="93">
        <v>0</v>
      </c>
      <c r="I294" s="97" t="s">
        <v>527</v>
      </c>
      <c r="J294" s="93">
        <v>0</v>
      </c>
      <c r="K294" s="93">
        <v>0</v>
      </c>
      <c r="L294" s="93">
        <v>0</v>
      </c>
      <c r="M294" s="93">
        <v>0</v>
      </c>
      <c r="N294" s="93">
        <v>0</v>
      </c>
      <c r="O294" s="93">
        <v>0</v>
      </c>
      <c r="P294" s="93">
        <v>0</v>
      </c>
      <c r="Q294" s="93">
        <v>0</v>
      </c>
      <c r="R294" s="93">
        <v>0</v>
      </c>
      <c r="S294" s="87">
        <f t="shared" si="8"/>
        <v>1778.71</v>
      </c>
      <c r="T294" s="87">
        <f t="shared" si="9"/>
        <v>0</v>
      </c>
      <c r="U294" s="88" t="str">
        <f>VLOOKUP(B294,'FOLHA RESUMIDA'!C:I,2,0)</f>
        <v>ANTONIO CARLOS DE LUNA MATOS</v>
      </c>
    </row>
    <row r="295" spans="1:21">
      <c r="A295" s="91">
        <v>1</v>
      </c>
      <c r="B295" s="91">
        <v>2927</v>
      </c>
      <c r="C295" s="93" t="s">
        <v>235</v>
      </c>
      <c r="D295" s="95">
        <v>40665</v>
      </c>
      <c r="E295" s="95" t="s">
        <v>526</v>
      </c>
      <c r="F295" s="97" t="s">
        <v>418</v>
      </c>
      <c r="G295" s="93">
        <v>1613.31</v>
      </c>
      <c r="H295" s="93">
        <v>0</v>
      </c>
      <c r="I295" s="97" t="s">
        <v>527</v>
      </c>
      <c r="J295" s="93">
        <v>0</v>
      </c>
      <c r="K295" s="93">
        <v>0</v>
      </c>
      <c r="L295" s="93">
        <v>0</v>
      </c>
      <c r="M295" s="93">
        <v>0</v>
      </c>
      <c r="N295" s="93">
        <v>0</v>
      </c>
      <c r="O295" s="93">
        <v>0</v>
      </c>
      <c r="P295" s="93">
        <v>0</v>
      </c>
      <c r="Q295" s="93">
        <v>0</v>
      </c>
      <c r="R295" s="93">
        <v>0</v>
      </c>
      <c r="S295" s="87">
        <f t="shared" si="8"/>
        <v>1613.31</v>
      </c>
      <c r="T295" s="87">
        <f t="shared" si="9"/>
        <v>0</v>
      </c>
      <c r="U295" s="88" t="str">
        <f>VLOOKUP(B295,'FOLHA RESUMIDA'!C:I,2,0)</f>
        <v>DEYVISON MACHADO DA SILVA</v>
      </c>
    </row>
    <row r="296" spans="1:21">
      <c r="A296" s="91">
        <v>1</v>
      </c>
      <c r="B296" s="91">
        <v>2930</v>
      </c>
      <c r="C296" s="93" t="s">
        <v>236</v>
      </c>
      <c r="D296" s="95">
        <v>40665</v>
      </c>
      <c r="E296" s="95" t="s">
        <v>526</v>
      </c>
      <c r="F296" s="97" t="s">
        <v>500</v>
      </c>
      <c r="G296" s="93">
        <v>1778.71</v>
      </c>
      <c r="H296" s="93">
        <v>0</v>
      </c>
      <c r="I296" s="97" t="s">
        <v>527</v>
      </c>
      <c r="J296" s="93">
        <v>0</v>
      </c>
      <c r="K296" s="93">
        <v>0</v>
      </c>
      <c r="L296" s="93">
        <v>0</v>
      </c>
      <c r="M296" s="93">
        <v>0</v>
      </c>
      <c r="N296" s="93">
        <v>0</v>
      </c>
      <c r="O296" s="93">
        <v>0</v>
      </c>
      <c r="P296" s="93">
        <v>0</v>
      </c>
      <c r="Q296" s="93">
        <v>0</v>
      </c>
      <c r="R296" s="93">
        <v>0</v>
      </c>
      <c r="S296" s="87">
        <f t="shared" si="8"/>
        <v>1778.71</v>
      </c>
      <c r="T296" s="87">
        <f t="shared" si="9"/>
        <v>0</v>
      </c>
      <c r="U296" s="88" t="str">
        <f>VLOOKUP(B296,'FOLHA RESUMIDA'!C:I,2,0)</f>
        <v>JOSE AURICELIO C DE ARAUJO</v>
      </c>
    </row>
    <row r="297" spans="1:21">
      <c r="A297" s="91">
        <v>1</v>
      </c>
      <c r="B297" s="91">
        <v>2931</v>
      </c>
      <c r="C297" s="93" t="s">
        <v>237</v>
      </c>
      <c r="D297" s="95">
        <v>40665</v>
      </c>
      <c r="E297" s="95" t="s">
        <v>526</v>
      </c>
      <c r="F297" s="97" t="s">
        <v>479</v>
      </c>
      <c r="G297" s="93">
        <v>1961.04</v>
      </c>
      <c r="H297" s="93">
        <v>0</v>
      </c>
      <c r="I297" s="97" t="s">
        <v>527</v>
      </c>
      <c r="J297" s="93">
        <v>822.38</v>
      </c>
      <c r="K297" s="93">
        <v>0</v>
      </c>
      <c r="L297" s="93">
        <v>0</v>
      </c>
      <c r="M297" s="93">
        <v>0</v>
      </c>
      <c r="N297" s="93">
        <v>0</v>
      </c>
      <c r="O297" s="93">
        <v>0</v>
      </c>
      <c r="P297" s="93">
        <v>0</v>
      </c>
      <c r="Q297" s="93">
        <v>0</v>
      </c>
      <c r="R297" s="93">
        <v>0</v>
      </c>
      <c r="S297" s="87">
        <f t="shared" si="8"/>
        <v>1961.04</v>
      </c>
      <c r="T297" s="87">
        <f t="shared" si="9"/>
        <v>822.38</v>
      </c>
      <c r="U297" s="88" t="str">
        <f>VLOOKUP(B297,'FOLHA RESUMIDA'!C:I,2,0)</f>
        <v>JOSILENE FARIAS DOS SANTOS ALM</v>
      </c>
    </row>
    <row r="298" spans="1:21">
      <c r="A298" s="91">
        <v>1</v>
      </c>
      <c r="B298" s="91">
        <v>2933</v>
      </c>
      <c r="C298" s="93" t="s">
        <v>238</v>
      </c>
      <c r="D298" s="95">
        <v>40665</v>
      </c>
      <c r="E298" s="95" t="s">
        <v>526</v>
      </c>
      <c r="F298" s="97" t="s">
        <v>499</v>
      </c>
      <c r="G298" s="93">
        <v>1613.3</v>
      </c>
      <c r="H298" s="93">
        <v>0</v>
      </c>
      <c r="I298" s="97" t="s">
        <v>527</v>
      </c>
      <c r="J298" s="93">
        <v>0</v>
      </c>
      <c r="K298" s="93">
        <v>0</v>
      </c>
      <c r="L298" s="93">
        <v>0</v>
      </c>
      <c r="M298" s="93">
        <v>0</v>
      </c>
      <c r="N298" s="93">
        <v>0</v>
      </c>
      <c r="O298" s="93">
        <v>0</v>
      </c>
      <c r="P298" s="93">
        <v>0</v>
      </c>
      <c r="Q298" s="93">
        <v>0</v>
      </c>
      <c r="R298" s="93">
        <v>0</v>
      </c>
      <c r="S298" s="87">
        <f t="shared" si="8"/>
        <v>1613.3</v>
      </c>
      <c r="T298" s="87">
        <f t="shared" si="9"/>
        <v>0</v>
      </c>
      <c r="U298" s="88" t="str">
        <f>VLOOKUP(B298,'FOLHA RESUMIDA'!C:I,2,0)</f>
        <v>LUCY DIAS DE ANDRADE</v>
      </c>
    </row>
    <row r="299" spans="1:21">
      <c r="A299" s="91">
        <v>1</v>
      </c>
      <c r="B299" s="91">
        <v>2936</v>
      </c>
      <c r="C299" s="93" t="s">
        <v>239</v>
      </c>
      <c r="D299" s="95">
        <v>40665</v>
      </c>
      <c r="E299" s="95" t="s">
        <v>526</v>
      </c>
      <c r="F299" s="97" t="s">
        <v>500</v>
      </c>
      <c r="G299" s="93">
        <v>1778.72</v>
      </c>
      <c r="H299" s="93">
        <v>0</v>
      </c>
      <c r="I299" s="97" t="s">
        <v>527</v>
      </c>
      <c r="J299" s="93">
        <v>0</v>
      </c>
      <c r="K299" s="93">
        <v>0</v>
      </c>
      <c r="L299" s="93">
        <v>0</v>
      </c>
      <c r="M299" s="93">
        <v>0</v>
      </c>
      <c r="N299" s="93">
        <v>0</v>
      </c>
      <c r="O299" s="93">
        <v>0</v>
      </c>
      <c r="P299" s="93">
        <v>0</v>
      </c>
      <c r="Q299" s="93">
        <v>0</v>
      </c>
      <c r="R299" s="93">
        <v>0</v>
      </c>
      <c r="S299" s="87">
        <f t="shared" si="8"/>
        <v>1778.72</v>
      </c>
      <c r="T299" s="87">
        <f t="shared" si="9"/>
        <v>0</v>
      </c>
      <c r="U299" s="88" t="str">
        <f>VLOOKUP(B299,'FOLHA RESUMIDA'!C:I,2,0)</f>
        <v>ROSIMERE SOARES DA SILVA</v>
      </c>
    </row>
    <row r="300" spans="1:21">
      <c r="A300" s="91">
        <v>1</v>
      </c>
      <c r="B300" s="91">
        <v>2937</v>
      </c>
      <c r="C300" s="93" t="s">
        <v>240</v>
      </c>
      <c r="D300" s="95">
        <v>40665</v>
      </c>
      <c r="E300" s="95" t="s">
        <v>526</v>
      </c>
      <c r="F300" s="97" t="s">
        <v>418</v>
      </c>
      <c r="G300" s="93">
        <v>1463.31</v>
      </c>
      <c r="H300" s="93">
        <v>0</v>
      </c>
      <c r="I300" s="97" t="s">
        <v>527</v>
      </c>
      <c r="J300" s="93">
        <v>0</v>
      </c>
      <c r="K300" s="93">
        <v>0</v>
      </c>
      <c r="L300" s="93">
        <v>0</v>
      </c>
      <c r="M300" s="93">
        <v>0</v>
      </c>
      <c r="N300" s="93">
        <v>0</v>
      </c>
      <c r="O300" s="93">
        <v>0</v>
      </c>
      <c r="P300" s="93">
        <v>0</v>
      </c>
      <c r="Q300" s="93">
        <v>0</v>
      </c>
      <c r="R300" s="93">
        <v>0</v>
      </c>
      <c r="S300" s="87">
        <f t="shared" si="8"/>
        <v>1463.31</v>
      </c>
      <c r="T300" s="87">
        <f t="shared" si="9"/>
        <v>0</v>
      </c>
      <c r="U300" s="88" t="str">
        <f>VLOOKUP(B300,'FOLHA RESUMIDA'!C:I,2,0)</f>
        <v>SANDRA REGINA V DOS SANTOS</v>
      </c>
    </row>
    <row r="301" spans="1:21">
      <c r="A301" s="91">
        <v>1</v>
      </c>
      <c r="B301" s="91">
        <v>2941</v>
      </c>
      <c r="C301" s="93" t="s">
        <v>241</v>
      </c>
      <c r="D301" s="95">
        <v>40672</v>
      </c>
      <c r="E301" s="95" t="s">
        <v>526</v>
      </c>
      <c r="F301" s="97" t="s">
        <v>480</v>
      </c>
      <c r="G301" s="93">
        <v>2152.9499999999998</v>
      </c>
      <c r="H301" s="93">
        <v>0</v>
      </c>
      <c r="I301" s="97" t="s">
        <v>527</v>
      </c>
      <c r="J301" s="93">
        <v>2312.9499999999998</v>
      </c>
      <c r="K301" s="93">
        <v>0</v>
      </c>
      <c r="L301" s="93">
        <v>0</v>
      </c>
      <c r="M301" s="93">
        <v>0</v>
      </c>
      <c r="N301" s="93">
        <v>0</v>
      </c>
      <c r="O301" s="93">
        <v>0</v>
      </c>
      <c r="P301" s="93">
        <v>0</v>
      </c>
      <c r="Q301" s="93">
        <v>0</v>
      </c>
      <c r="R301" s="93">
        <v>0</v>
      </c>
      <c r="S301" s="87">
        <f t="shared" si="8"/>
        <v>2152.9499999999998</v>
      </c>
      <c r="T301" s="87">
        <f t="shared" si="9"/>
        <v>2312.9499999999998</v>
      </c>
      <c r="U301" s="88" t="str">
        <f>VLOOKUP(B301,'FOLHA RESUMIDA'!C:I,2,0)</f>
        <v>DANIELLE MARIA P NASCIMENTO</v>
      </c>
    </row>
    <row r="302" spans="1:21">
      <c r="A302" s="91">
        <v>1</v>
      </c>
      <c r="B302" s="91">
        <v>2942</v>
      </c>
      <c r="C302" s="93" t="s">
        <v>242</v>
      </c>
      <c r="D302" s="95">
        <v>40682</v>
      </c>
      <c r="E302" s="95" t="s">
        <v>526</v>
      </c>
      <c r="F302" s="97" t="s">
        <v>418</v>
      </c>
      <c r="G302" s="93">
        <v>1613.31</v>
      </c>
      <c r="H302" s="93">
        <v>0</v>
      </c>
      <c r="I302" s="97" t="s">
        <v>527</v>
      </c>
      <c r="J302" s="93">
        <v>0</v>
      </c>
      <c r="K302" s="93">
        <v>0</v>
      </c>
      <c r="L302" s="93">
        <v>0</v>
      </c>
      <c r="M302" s="93">
        <v>0</v>
      </c>
      <c r="N302" s="93">
        <v>0</v>
      </c>
      <c r="O302" s="93">
        <v>0</v>
      </c>
      <c r="P302" s="93">
        <v>0</v>
      </c>
      <c r="Q302" s="93">
        <v>0</v>
      </c>
      <c r="R302" s="93">
        <v>0</v>
      </c>
      <c r="S302" s="87">
        <f t="shared" si="8"/>
        <v>1613.31</v>
      </c>
      <c r="T302" s="87">
        <f t="shared" si="9"/>
        <v>0</v>
      </c>
      <c r="U302" s="88" t="str">
        <f>VLOOKUP(B302,'FOLHA RESUMIDA'!C:I,2,0)</f>
        <v>ELIDIANE BARROS DA CRUZ</v>
      </c>
    </row>
    <row r="303" spans="1:21">
      <c r="A303" s="91">
        <v>1</v>
      </c>
      <c r="B303" s="91">
        <v>2943</v>
      </c>
      <c r="C303" s="93" t="s">
        <v>243</v>
      </c>
      <c r="D303" s="95">
        <v>40682</v>
      </c>
      <c r="E303" s="95" t="s">
        <v>526</v>
      </c>
      <c r="F303" s="97" t="s">
        <v>418</v>
      </c>
      <c r="G303" s="93">
        <v>1463.31</v>
      </c>
      <c r="H303" s="93">
        <v>0</v>
      </c>
      <c r="I303" s="97" t="s">
        <v>527</v>
      </c>
      <c r="J303" s="93">
        <v>0</v>
      </c>
      <c r="K303" s="93">
        <v>0</v>
      </c>
      <c r="L303" s="93">
        <v>0</v>
      </c>
      <c r="M303" s="93">
        <v>0</v>
      </c>
      <c r="N303" s="93">
        <v>0</v>
      </c>
      <c r="O303" s="93">
        <v>0</v>
      </c>
      <c r="P303" s="93">
        <v>0</v>
      </c>
      <c r="Q303" s="93">
        <v>0</v>
      </c>
      <c r="R303" s="93">
        <v>0</v>
      </c>
      <c r="S303" s="87">
        <f t="shared" si="8"/>
        <v>1463.31</v>
      </c>
      <c r="T303" s="87">
        <f t="shared" si="9"/>
        <v>0</v>
      </c>
      <c r="U303" s="88" t="str">
        <f>VLOOKUP(B303,'FOLHA RESUMIDA'!C:I,2,0)</f>
        <v>MARIA JOSE GUILHERME</v>
      </c>
    </row>
    <row r="304" spans="1:21">
      <c r="A304" s="91">
        <v>59</v>
      </c>
      <c r="B304" s="91">
        <v>2962</v>
      </c>
      <c r="C304" s="93" t="s">
        <v>395</v>
      </c>
      <c r="D304" s="95">
        <v>41732</v>
      </c>
      <c r="E304" s="95" t="s">
        <v>526</v>
      </c>
      <c r="F304" s="97" t="s">
        <v>481</v>
      </c>
      <c r="G304" s="93">
        <v>2050.41</v>
      </c>
      <c r="H304" s="93">
        <v>0</v>
      </c>
      <c r="I304" s="97" t="s">
        <v>527</v>
      </c>
      <c r="J304" s="93">
        <v>0</v>
      </c>
      <c r="K304" s="93">
        <v>0</v>
      </c>
      <c r="L304" s="93">
        <v>233.32</v>
      </c>
      <c r="M304" s="93">
        <v>0</v>
      </c>
      <c r="N304" s="93">
        <v>0</v>
      </c>
      <c r="O304" s="93">
        <v>0</v>
      </c>
      <c r="P304" s="93">
        <v>0</v>
      </c>
      <c r="Q304" s="93">
        <v>0</v>
      </c>
      <c r="R304" s="93">
        <v>0</v>
      </c>
      <c r="S304" s="87">
        <f t="shared" si="8"/>
        <v>2050.41</v>
      </c>
      <c r="T304" s="87">
        <f t="shared" si="9"/>
        <v>233.32</v>
      </c>
      <c r="U304" s="88" t="str">
        <f>VLOOKUP(B304,'FOLHA RESUMIDA'!C:I,2,0)</f>
        <v>GYSELLE SANTOS AZEVEDO</v>
      </c>
    </row>
    <row r="305" spans="1:21">
      <c r="A305" s="91">
        <v>1</v>
      </c>
      <c r="B305" s="91">
        <v>2969</v>
      </c>
      <c r="C305" s="93" t="s">
        <v>244</v>
      </c>
      <c r="D305" s="95">
        <v>41732</v>
      </c>
      <c r="E305" s="95" t="s">
        <v>526</v>
      </c>
      <c r="F305" s="97" t="s">
        <v>481</v>
      </c>
      <c r="G305" s="93">
        <v>2050.42</v>
      </c>
      <c r="H305" s="93">
        <v>0</v>
      </c>
      <c r="I305" s="97" t="s">
        <v>527</v>
      </c>
      <c r="J305" s="93">
        <v>1079.3800000000001</v>
      </c>
      <c r="K305" s="93">
        <v>0</v>
      </c>
      <c r="L305" s="93">
        <v>0</v>
      </c>
      <c r="M305" s="93">
        <v>0</v>
      </c>
      <c r="N305" s="93">
        <v>0</v>
      </c>
      <c r="O305" s="93">
        <v>0</v>
      </c>
      <c r="P305" s="93">
        <v>0</v>
      </c>
      <c r="Q305" s="93">
        <v>0</v>
      </c>
      <c r="R305" s="93">
        <v>0</v>
      </c>
      <c r="S305" s="87">
        <f t="shared" si="8"/>
        <v>2050.42</v>
      </c>
      <c r="T305" s="87">
        <f t="shared" si="9"/>
        <v>1079.3800000000001</v>
      </c>
      <c r="U305" s="88" t="str">
        <f>VLOOKUP(B305,'FOLHA RESUMIDA'!C:I,2,0)</f>
        <v>LEYRIANE TELMA V FARIAS</v>
      </c>
    </row>
    <row r="306" spans="1:21">
      <c r="A306" s="91">
        <v>3</v>
      </c>
      <c r="B306" s="91">
        <v>2970</v>
      </c>
      <c r="C306" s="93" t="s">
        <v>334</v>
      </c>
      <c r="D306" s="95">
        <v>41732</v>
      </c>
      <c r="E306" s="95" t="s">
        <v>526</v>
      </c>
      <c r="F306" s="97" t="s">
        <v>481</v>
      </c>
      <c r="G306" s="93">
        <v>2050.41</v>
      </c>
      <c r="H306" s="93">
        <v>0</v>
      </c>
      <c r="I306" s="97" t="s">
        <v>527</v>
      </c>
      <c r="J306" s="93">
        <v>0</v>
      </c>
      <c r="K306" s="93">
        <v>0</v>
      </c>
      <c r="L306" s="93">
        <v>0</v>
      </c>
      <c r="M306" s="93">
        <v>0</v>
      </c>
      <c r="N306" s="93">
        <v>0</v>
      </c>
      <c r="O306" s="93">
        <v>0</v>
      </c>
      <c r="P306" s="93">
        <v>0</v>
      </c>
      <c r="Q306" s="93">
        <v>0</v>
      </c>
      <c r="R306" s="93">
        <v>0</v>
      </c>
      <c r="S306" s="87">
        <f t="shared" si="8"/>
        <v>2050.41</v>
      </c>
      <c r="T306" s="87">
        <f t="shared" si="9"/>
        <v>0</v>
      </c>
      <c r="U306" s="88" t="str">
        <f>VLOOKUP(B306,'FOLHA RESUMIDA'!C:I,2,0)</f>
        <v>DAYANE M VALENCA DE OLIVEIRA</v>
      </c>
    </row>
    <row r="307" spans="1:21">
      <c r="A307" s="91">
        <v>10</v>
      </c>
      <c r="B307" s="91">
        <v>2971</v>
      </c>
      <c r="C307" s="93" t="s">
        <v>386</v>
      </c>
      <c r="D307" s="95">
        <v>41732</v>
      </c>
      <c r="E307" s="95" t="s">
        <v>526</v>
      </c>
      <c r="F307" s="97" t="s">
        <v>481</v>
      </c>
      <c r="G307" s="93">
        <v>2050.41</v>
      </c>
      <c r="H307" s="93">
        <v>0</v>
      </c>
      <c r="I307" s="97" t="s">
        <v>527</v>
      </c>
      <c r="J307" s="93">
        <v>0</v>
      </c>
      <c r="K307" s="93">
        <v>0</v>
      </c>
      <c r="L307" s="93">
        <v>0</v>
      </c>
      <c r="M307" s="93">
        <v>0</v>
      </c>
      <c r="N307" s="93">
        <v>0</v>
      </c>
      <c r="O307" s="93">
        <v>0</v>
      </c>
      <c r="P307" s="93">
        <v>0</v>
      </c>
      <c r="Q307" s="93">
        <v>0</v>
      </c>
      <c r="R307" s="93">
        <v>0</v>
      </c>
      <c r="S307" s="87">
        <f t="shared" si="8"/>
        <v>2050.41</v>
      </c>
      <c r="T307" s="87">
        <f t="shared" si="9"/>
        <v>0</v>
      </c>
      <c r="U307" s="88" t="str">
        <f>VLOOKUP(B307,'FOLHA RESUMIDA'!C:I,2,0)</f>
        <v>LETYCIA THAISA V FARIAS</v>
      </c>
    </row>
    <row r="308" spans="1:21">
      <c r="A308" s="91">
        <v>3</v>
      </c>
      <c r="B308" s="91">
        <v>2973</v>
      </c>
      <c r="C308" s="93" t="s">
        <v>343</v>
      </c>
      <c r="D308" s="95">
        <v>41732</v>
      </c>
      <c r="E308" s="95" t="s">
        <v>526</v>
      </c>
      <c r="F308" s="97" t="s">
        <v>481</v>
      </c>
      <c r="G308" s="93">
        <v>2050.41</v>
      </c>
      <c r="H308" s="93">
        <v>0</v>
      </c>
      <c r="I308" s="97" t="s">
        <v>527</v>
      </c>
      <c r="J308" s="93">
        <v>0</v>
      </c>
      <c r="K308" s="93">
        <v>0</v>
      </c>
      <c r="L308" s="93">
        <v>233.32</v>
      </c>
      <c r="M308" s="93">
        <v>0</v>
      </c>
      <c r="N308" s="93">
        <v>0</v>
      </c>
      <c r="O308" s="93">
        <v>0</v>
      </c>
      <c r="P308" s="93">
        <v>0</v>
      </c>
      <c r="Q308" s="93">
        <v>0</v>
      </c>
      <c r="R308" s="93">
        <v>0</v>
      </c>
      <c r="S308" s="87">
        <f t="shared" si="8"/>
        <v>2050.41</v>
      </c>
      <c r="T308" s="87">
        <f t="shared" si="9"/>
        <v>233.32</v>
      </c>
      <c r="U308" s="88" t="str">
        <f>VLOOKUP(B308,'FOLHA RESUMIDA'!C:I,2,0)</f>
        <v>ELDERSON GOMES DA CUNHA</v>
      </c>
    </row>
    <row r="309" spans="1:21">
      <c r="A309" s="91">
        <v>3</v>
      </c>
      <c r="B309" s="91">
        <v>2974</v>
      </c>
      <c r="C309" s="93" t="s">
        <v>344</v>
      </c>
      <c r="D309" s="95">
        <v>41732</v>
      </c>
      <c r="E309" s="95" t="s">
        <v>526</v>
      </c>
      <c r="F309" s="97" t="s">
        <v>481</v>
      </c>
      <c r="G309" s="93">
        <v>2050.41</v>
      </c>
      <c r="H309" s="93">
        <v>0</v>
      </c>
      <c r="I309" s="97" t="s">
        <v>527</v>
      </c>
      <c r="J309" s="93">
        <v>0</v>
      </c>
      <c r="K309" s="93">
        <v>0</v>
      </c>
      <c r="L309" s="93">
        <v>0</v>
      </c>
      <c r="M309" s="93">
        <v>0</v>
      </c>
      <c r="N309" s="93">
        <v>0</v>
      </c>
      <c r="O309" s="93">
        <v>0</v>
      </c>
      <c r="P309" s="93">
        <v>0</v>
      </c>
      <c r="Q309" s="93">
        <v>0</v>
      </c>
      <c r="R309" s="93">
        <v>0</v>
      </c>
      <c r="S309" s="87">
        <f t="shared" si="8"/>
        <v>2050.41</v>
      </c>
      <c r="T309" s="87">
        <f t="shared" si="9"/>
        <v>0</v>
      </c>
      <c r="U309" s="88" t="str">
        <f>VLOOKUP(B309,'FOLHA RESUMIDA'!C:I,2,0)</f>
        <v>MARCELO DIEDERICHS PRATES</v>
      </c>
    </row>
    <row r="310" spans="1:21">
      <c r="A310" s="91">
        <v>23</v>
      </c>
      <c r="B310" s="91">
        <v>2977</v>
      </c>
      <c r="C310" s="93" t="s">
        <v>357</v>
      </c>
      <c r="D310" s="95">
        <v>41732</v>
      </c>
      <c r="E310" s="95" t="s">
        <v>526</v>
      </c>
      <c r="F310" s="97" t="s">
        <v>497</v>
      </c>
      <c r="G310" s="93">
        <v>4553.1499999999996</v>
      </c>
      <c r="H310" s="93">
        <v>0</v>
      </c>
      <c r="I310" s="97" t="s">
        <v>527</v>
      </c>
      <c r="J310" s="93">
        <v>0</v>
      </c>
      <c r="K310" s="93">
        <v>0</v>
      </c>
      <c r="L310" s="93">
        <v>0</v>
      </c>
      <c r="M310" s="93">
        <v>0</v>
      </c>
      <c r="N310" s="93">
        <v>0</v>
      </c>
      <c r="O310" s="93">
        <v>0</v>
      </c>
      <c r="P310" s="93">
        <v>0</v>
      </c>
      <c r="Q310" s="93">
        <v>0</v>
      </c>
      <c r="R310" s="93">
        <v>0</v>
      </c>
      <c r="S310" s="87">
        <f t="shared" si="8"/>
        <v>4553.1499999999996</v>
      </c>
      <c r="T310" s="87">
        <f t="shared" si="9"/>
        <v>0</v>
      </c>
      <c r="U310" s="88" t="str">
        <f>VLOOKUP(B310,'FOLHA RESUMIDA'!C:I,2,0)</f>
        <v>VENILTON CARLOS M CARDOSO</v>
      </c>
    </row>
    <row r="311" spans="1:21">
      <c r="A311" s="91">
        <v>23</v>
      </c>
      <c r="B311" s="91">
        <v>2978</v>
      </c>
      <c r="C311" s="93" t="s">
        <v>358</v>
      </c>
      <c r="D311" s="95">
        <v>41732</v>
      </c>
      <c r="E311" s="95" t="s">
        <v>526</v>
      </c>
      <c r="F311" s="97" t="s">
        <v>481</v>
      </c>
      <c r="G311" s="93">
        <v>2050.41</v>
      </c>
      <c r="H311" s="93">
        <v>0</v>
      </c>
      <c r="I311" s="97" t="s">
        <v>527</v>
      </c>
      <c r="J311" s="93">
        <v>0</v>
      </c>
      <c r="K311" s="93">
        <v>0</v>
      </c>
      <c r="L311" s="93">
        <v>233.32</v>
      </c>
      <c r="M311" s="93">
        <v>0</v>
      </c>
      <c r="N311" s="93">
        <v>0</v>
      </c>
      <c r="O311" s="93">
        <v>0</v>
      </c>
      <c r="P311" s="93">
        <v>0</v>
      </c>
      <c r="Q311" s="93">
        <v>0</v>
      </c>
      <c r="R311" s="93">
        <v>0</v>
      </c>
      <c r="S311" s="87">
        <f t="shared" si="8"/>
        <v>2050.41</v>
      </c>
      <c r="T311" s="87">
        <f t="shared" si="9"/>
        <v>233.32</v>
      </c>
      <c r="U311" s="88" t="str">
        <f>VLOOKUP(B311,'FOLHA RESUMIDA'!C:I,2,0)</f>
        <v>CARLOS BRUNO GOMES MACEDO</v>
      </c>
    </row>
    <row r="312" spans="1:21">
      <c r="A312" s="91">
        <v>1</v>
      </c>
      <c r="B312" s="91">
        <v>2982</v>
      </c>
      <c r="C312" s="93" t="s">
        <v>245</v>
      </c>
      <c r="D312" s="95">
        <v>41732</v>
      </c>
      <c r="E312" s="95" t="s">
        <v>526</v>
      </c>
      <c r="F312" s="97" t="s">
        <v>494</v>
      </c>
      <c r="G312" s="93">
        <v>3567.49</v>
      </c>
      <c r="H312" s="93">
        <v>0</v>
      </c>
      <c r="I312" s="97" t="s">
        <v>527</v>
      </c>
      <c r="J312" s="93">
        <v>0</v>
      </c>
      <c r="K312" s="93">
        <v>0</v>
      </c>
      <c r="L312" s="93">
        <v>0</v>
      </c>
      <c r="M312" s="93">
        <v>0</v>
      </c>
      <c r="N312" s="93">
        <v>0</v>
      </c>
      <c r="O312" s="93">
        <v>0</v>
      </c>
      <c r="P312" s="93">
        <v>0</v>
      </c>
      <c r="Q312" s="93">
        <v>0</v>
      </c>
      <c r="R312" s="93">
        <v>0</v>
      </c>
      <c r="S312" s="87">
        <f t="shared" si="8"/>
        <v>3567.49</v>
      </c>
      <c r="T312" s="87">
        <f t="shared" si="9"/>
        <v>0</v>
      </c>
      <c r="U312" s="88" t="str">
        <f>VLOOKUP(B312,'FOLHA RESUMIDA'!C:I,2,0)</f>
        <v>CINTIA MARIA LEITE DO N AVELAR</v>
      </c>
    </row>
    <row r="313" spans="1:21">
      <c r="A313" s="91">
        <v>1</v>
      </c>
      <c r="B313" s="91">
        <v>2983</v>
      </c>
      <c r="C313" s="93" t="s">
        <v>246</v>
      </c>
      <c r="D313" s="95">
        <v>41732</v>
      </c>
      <c r="E313" s="95" t="s">
        <v>526</v>
      </c>
      <c r="F313" s="97" t="s">
        <v>487</v>
      </c>
      <c r="G313" s="93">
        <v>2050.41</v>
      </c>
      <c r="H313" s="93">
        <v>0</v>
      </c>
      <c r="I313" s="97" t="s">
        <v>527</v>
      </c>
      <c r="J313" s="93">
        <v>1079.3800000000001</v>
      </c>
      <c r="K313" s="93">
        <v>0</v>
      </c>
      <c r="L313" s="93">
        <v>0</v>
      </c>
      <c r="M313" s="93">
        <v>0</v>
      </c>
      <c r="N313" s="93">
        <v>0</v>
      </c>
      <c r="O313" s="93">
        <v>0</v>
      </c>
      <c r="P313" s="93">
        <v>0</v>
      </c>
      <c r="Q313" s="93">
        <v>0</v>
      </c>
      <c r="R313" s="93">
        <v>0</v>
      </c>
      <c r="S313" s="87">
        <f t="shared" si="8"/>
        <v>2050.41</v>
      </c>
      <c r="T313" s="87">
        <f t="shared" si="9"/>
        <v>1079.3800000000001</v>
      </c>
      <c r="U313" s="88" t="str">
        <f>VLOOKUP(B313,'FOLHA RESUMIDA'!C:I,2,0)</f>
        <v>EMILLY INOCENCIO DA SILVA</v>
      </c>
    </row>
    <row r="314" spans="1:21">
      <c r="A314" s="91">
        <v>1</v>
      </c>
      <c r="B314" s="91">
        <v>2988</v>
      </c>
      <c r="C314" s="93" t="s">
        <v>247</v>
      </c>
      <c r="D314" s="95">
        <v>41732</v>
      </c>
      <c r="E314" s="95" t="s">
        <v>526</v>
      </c>
      <c r="F314" s="97" t="s">
        <v>474</v>
      </c>
      <c r="G314" s="93">
        <v>3567.49</v>
      </c>
      <c r="H314" s="93">
        <v>0</v>
      </c>
      <c r="I314" s="97" t="s">
        <v>527</v>
      </c>
      <c r="J314" s="93">
        <v>0</v>
      </c>
      <c r="K314" s="93">
        <v>0</v>
      </c>
      <c r="L314" s="93">
        <v>0</v>
      </c>
      <c r="M314" s="93">
        <v>0</v>
      </c>
      <c r="N314" s="93">
        <v>0</v>
      </c>
      <c r="O314" s="93">
        <v>0</v>
      </c>
      <c r="P314" s="93">
        <v>0</v>
      </c>
      <c r="Q314" s="93">
        <v>0</v>
      </c>
      <c r="R314" s="93">
        <v>0</v>
      </c>
      <c r="S314" s="87">
        <f t="shared" si="8"/>
        <v>3567.49</v>
      </c>
      <c r="T314" s="87">
        <f t="shared" si="9"/>
        <v>0</v>
      </c>
      <c r="U314" s="88" t="str">
        <f>VLOOKUP(B314,'FOLHA RESUMIDA'!C:I,2,0)</f>
        <v>GERALDO CRISTOVAO DE O FILHO</v>
      </c>
    </row>
    <row r="315" spans="1:21">
      <c r="A315" s="91">
        <v>1</v>
      </c>
      <c r="B315" s="91">
        <v>2996</v>
      </c>
      <c r="C315" s="93" t="s">
        <v>248</v>
      </c>
      <c r="D315" s="95">
        <v>41751</v>
      </c>
      <c r="E315" s="95" t="s">
        <v>526</v>
      </c>
      <c r="F315" s="97" t="s">
        <v>496</v>
      </c>
      <c r="G315" s="93">
        <v>6210.16</v>
      </c>
      <c r="H315" s="93">
        <v>0</v>
      </c>
      <c r="I315" s="97" t="s">
        <v>527</v>
      </c>
      <c r="J315" s="93">
        <v>0</v>
      </c>
      <c r="K315" s="93">
        <v>0</v>
      </c>
      <c r="L315" s="93">
        <v>0</v>
      </c>
      <c r="M315" s="93">
        <v>0</v>
      </c>
      <c r="N315" s="93">
        <v>0</v>
      </c>
      <c r="O315" s="93">
        <v>0</v>
      </c>
      <c r="P315" s="93">
        <v>0</v>
      </c>
      <c r="Q315" s="93">
        <v>0</v>
      </c>
      <c r="R315" s="93">
        <v>0</v>
      </c>
      <c r="S315" s="87">
        <f t="shared" si="8"/>
        <v>6210.16</v>
      </c>
      <c r="T315" s="87">
        <f t="shared" si="9"/>
        <v>0</v>
      </c>
      <c r="U315" s="88" t="str">
        <f>VLOOKUP(B315,'FOLHA RESUMIDA'!C:I,2,0)</f>
        <v>LUCIANO BARROS COSTA</v>
      </c>
    </row>
    <row r="316" spans="1:21">
      <c r="A316" s="91">
        <v>1</v>
      </c>
      <c r="B316" s="91">
        <v>2998</v>
      </c>
      <c r="C316" s="93" t="s">
        <v>249</v>
      </c>
      <c r="D316" s="95">
        <v>41751</v>
      </c>
      <c r="E316" s="95" t="s">
        <v>526</v>
      </c>
      <c r="F316" s="97" t="s">
        <v>496</v>
      </c>
      <c r="G316" s="93">
        <v>6210.16</v>
      </c>
      <c r="H316" s="93">
        <v>0</v>
      </c>
      <c r="I316" s="97" t="s">
        <v>527</v>
      </c>
      <c r="J316" s="93">
        <v>0</v>
      </c>
      <c r="K316" s="93">
        <v>0</v>
      </c>
      <c r="L316" s="93">
        <v>0</v>
      </c>
      <c r="M316" s="93">
        <v>0</v>
      </c>
      <c r="N316" s="93">
        <v>0</v>
      </c>
      <c r="O316" s="93">
        <v>0</v>
      </c>
      <c r="P316" s="93">
        <v>0</v>
      </c>
      <c r="Q316" s="93">
        <v>0</v>
      </c>
      <c r="R316" s="93">
        <v>0</v>
      </c>
      <c r="S316" s="87">
        <f t="shared" si="8"/>
        <v>6210.16</v>
      </c>
      <c r="T316" s="87">
        <f t="shared" si="9"/>
        <v>0</v>
      </c>
      <c r="U316" s="88" t="str">
        <f>VLOOKUP(B316,'FOLHA RESUMIDA'!C:I,2,0)</f>
        <v>MIGUEL WILSON REGUEIRA RIBEIRO</v>
      </c>
    </row>
    <row r="317" spans="1:21">
      <c r="A317" s="91">
        <v>1</v>
      </c>
      <c r="B317" s="91">
        <v>3003</v>
      </c>
      <c r="C317" s="93" t="s">
        <v>250</v>
      </c>
      <c r="D317" s="95">
        <v>41751</v>
      </c>
      <c r="E317" s="95" t="s">
        <v>526</v>
      </c>
      <c r="F317" s="97" t="s">
        <v>423</v>
      </c>
      <c r="G317" s="93">
        <v>3567.49</v>
      </c>
      <c r="H317" s="93">
        <v>0</v>
      </c>
      <c r="I317" s="97" t="s">
        <v>527</v>
      </c>
      <c r="J317" s="93">
        <v>822.38</v>
      </c>
      <c r="K317" s="93">
        <v>0</v>
      </c>
      <c r="L317" s="93">
        <v>0</v>
      </c>
      <c r="M317" s="93">
        <v>0</v>
      </c>
      <c r="N317" s="93">
        <v>0</v>
      </c>
      <c r="O317" s="93">
        <v>0</v>
      </c>
      <c r="P317" s="93">
        <v>0</v>
      </c>
      <c r="Q317" s="93">
        <v>0</v>
      </c>
      <c r="R317" s="93">
        <v>0</v>
      </c>
      <c r="S317" s="87">
        <f t="shared" si="8"/>
        <v>3567.49</v>
      </c>
      <c r="T317" s="87">
        <f t="shared" si="9"/>
        <v>822.38</v>
      </c>
      <c r="U317" s="88" t="str">
        <f>VLOOKUP(B317,'FOLHA RESUMIDA'!C:I,2,0)</f>
        <v>CAETANO SILVA DIAS</v>
      </c>
    </row>
    <row r="318" spans="1:21">
      <c r="A318" s="91">
        <v>1</v>
      </c>
      <c r="B318" s="91">
        <v>3004</v>
      </c>
      <c r="C318" s="93" t="s">
        <v>251</v>
      </c>
      <c r="D318" s="95">
        <v>41751</v>
      </c>
      <c r="E318" s="95" t="s">
        <v>526</v>
      </c>
      <c r="F318" s="97" t="s">
        <v>423</v>
      </c>
      <c r="G318" s="93">
        <v>3567.49</v>
      </c>
      <c r="H318" s="93">
        <v>0</v>
      </c>
      <c r="I318" s="97" t="s">
        <v>527</v>
      </c>
      <c r="J318" s="93">
        <v>822.38</v>
      </c>
      <c r="K318" s="93">
        <v>0</v>
      </c>
      <c r="L318" s="93">
        <v>0</v>
      </c>
      <c r="M318" s="93">
        <v>0</v>
      </c>
      <c r="N318" s="93">
        <v>0</v>
      </c>
      <c r="O318" s="93">
        <v>0</v>
      </c>
      <c r="P318" s="93">
        <v>0</v>
      </c>
      <c r="Q318" s="93">
        <v>0</v>
      </c>
      <c r="R318" s="93">
        <v>0</v>
      </c>
      <c r="S318" s="87">
        <f t="shared" si="8"/>
        <v>3567.49</v>
      </c>
      <c r="T318" s="87">
        <f t="shared" si="9"/>
        <v>822.38</v>
      </c>
      <c r="U318" s="88" t="str">
        <f>VLOOKUP(B318,'FOLHA RESUMIDA'!C:I,2,0)</f>
        <v>ITHALO IGOR DANTAS E SILVA</v>
      </c>
    </row>
    <row r="319" spans="1:21">
      <c r="A319" s="91">
        <v>1</v>
      </c>
      <c r="B319" s="91">
        <v>3015</v>
      </c>
      <c r="C319" s="93" t="s">
        <v>252</v>
      </c>
      <c r="D319" s="95">
        <v>41751</v>
      </c>
      <c r="E319" s="95" t="s">
        <v>526</v>
      </c>
      <c r="F319" s="97" t="s">
        <v>486</v>
      </c>
      <c r="G319" s="93">
        <v>2050.41</v>
      </c>
      <c r="H319" s="93">
        <v>0</v>
      </c>
      <c r="I319" s="97" t="s">
        <v>527</v>
      </c>
      <c r="J319" s="93">
        <v>0</v>
      </c>
      <c r="K319" s="93">
        <v>0</v>
      </c>
      <c r="L319" s="93">
        <v>0</v>
      </c>
      <c r="M319" s="93">
        <v>0</v>
      </c>
      <c r="N319" s="93">
        <v>0</v>
      </c>
      <c r="O319" s="93">
        <v>0</v>
      </c>
      <c r="P319" s="93">
        <v>0</v>
      </c>
      <c r="Q319" s="93">
        <v>0</v>
      </c>
      <c r="R319" s="93">
        <v>0</v>
      </c>
      <c r="S319" s="87">
        <f t="shared" si="8"/>
        <v>2050.41</v>
      </c>
      <c r="T319" s="87">
        <f t="shared" si="9"/>
        <v>0</v>
      </c>
      <c r="U319" s="88" t="str">
        <f>VLOOKUP(B319,'FOLHA RESUMIDA'!C:I,2,0)</f>
        <v>MARIA DANIELLE DE SOUZA SANTOS</v>
      </c>
    </row>
    <row r="320" spans="1:21">
      <c r="A320" s="91">
        <v>1</v>
      </c>
      <c r="B320" s="91">
        <v>3016</v>
      </c>
      <c r="C320" s="93" t="s">
        <v>253</v>
      </c>
      <c r="D320" s="95">
        <v>41751</v>
      </c>
      <c r="E320" s="95" t="s">
        <v>526</v>
      </c>
      <c r="F320" s="97" t="s">
        <v>486</v>
      </c>
      <c r="G320" s="93">
        <v>2050.41</v>
      </c>
      <c r="H320" s="93">
        <v>0</v>
      </c>
      <c r="I320" s="97" t="s">
        <v>527</v>
      </c>
      <c r="J320" s="93">
        <v>0</v>
      </c>
      <c r="K320" s="93">
        <v>0</v>
      </c>
      <c r="L320" s="93">
        <v>0</v>
      </c>
      <c r="M320" s="93">
        <v>0</v>
      </c>
      <c r="N320" s="93">
        <v>0</v>
      </c>
      <c r="O320" s="93">
        <v>0</v>
      </c>
      <c r="P320" s="93">
        <v>0</v>
      </c>
      <c r="Q320" s="93">
        <v>0</v>
      </c>
      <c r="R320" s="93">
        <v>0</v>
      </c>
      <c r="S320" s="87">
        <f t="shared" si="8"/>
        <v>2050.41</v>
      </c>
      <c r="T320" s="87">
        <f t="shared" si="9"/>
        <v>0</v>
      </c>
      <c r="U320" s="88" t="str">
        <f>VLOOKUP(B320,'FOLHA RESUMIDA'!C:I,2,0)</f>
        <v>MARIANA SILVA MONTEIRO</v>
      </c>
    </row>
    <row r="321" spans="1:21">
      <c r="A321" s="91">
        <v>10</v>
      </c>
      <c r="B321" s="91">
        <v>3023</v>
      </c>
      <c r="C321" s="93" t="s">
        <v>353</v>
      </c>
      <c r="D321" s="95">
        <v>41751</v>
      </c>
      <c r="E321" s="95" t="s">
        <v>526</v>
      </c>
      <c r="F321" s="97" t="s">
        <v>497</v>
      </c>
      <c r="G321" s="93">
        <v>4553.1499999999996</v>
      </c>
      <c r="H321" s="93">
        <v>0</v>
      </c>
      <c r="I321" s="97" t="s">
        <v>527</v>
      </c>
      <c r="J321" s="93">
        <v>0</v>
      </c>
      <c r="K321" s="93">
        <v>0</v>
      </c>
      <c r="L321" s="93">
        <v>0</v>
      </c>
      <c r="M321" s="93">
        <v>0</v>
      </c>
      <c r="N321" s="93">
        <v>0</v>
      </c>
      <c r="O321" s="93">
        <v>0</v>
      </c>
      <c r="P321" s="93">
        <v>0</v>
      </c>
      <c r="Q321" s="93">
        <v>0</v>
      </c>
      <c r="R321" s="93">
        <v>0</v>
      </c>
      <c r="S321" s="87">
        <f t="shared" si="8"/>
        <v>4553.1499999999996</v>
      </c>
      <c r="T321" s="87">
        <f t="shared" si="9"/>
        <v>0</v>
      </c>
      <c r="U321" s="88" t="str">
        <f>VLOOKUP(B321,'FOLHA RESUMIDA'!C:I,2,0)</f>
        <v>SERGIO ARAUJO DE OLIVEIRA</v>
      </c>
    </row>
    <row r="322" spans="1:21">
      <c r="A322" s="91">
        <v>1</v>
      </c>
      <c r="B322" s="91">
        <v>3025</v>
      </c>
      <c r="C322" s="93" t="s">
        <v>389</v>
      </c>
      <c r="D322" s="95">
        <v>41751</v>
      </c>
      <c r="E322" s="95" t="s">
        <v>526</v>
      </c>
      <c r="F322" s="97" t="s">
        <v>497</v>
      </c>
      <c r="G322" s="93">
        <v>4553.1499999999996</v>
      </c>
      <c r="H322" s="93">
        <v>0</v>
      </c>
      <c r="I322" s="97" t="s">
        <v>527</v>
      </c>
      <c r="J322" s="93">
        <v>0</v>
      </c>
      <c r="K322" s="93">
        <v>0</v>
      </c>
      <c r="L322" s="93">
        <v>0</v>
      </c>
      <c r="M322" s="93">
        <v>0</v>
      </c>
      <c r="N322" s="93">
        <v>0</v>
      </c>
      <c r="O322" s="93">
        <v>0</v>
      </c>
      <c r="P322" s="93">
        <v>0</v>
      </c>
      <c r="Q322" s="93">
        <v>0</v>
      </c>
      <c r="R322" s="93">
        <v>0</v>
      </c>
      <c r="S322" s="87">
        <f t="shared" ref="S322:S385" si="10">SUM(G322:H322)+O322+Q322</f>
        <v>4553.1499999999996</v>
      </c>
      <c r="T322" s="87">
        <f t="shared" ref="T322:T385" si="11">SUM(J322:N322)+P322+R322</f>
        <v>0</v>
      </c>
      <c r="U322" s="88" t="str">
        <f>VLOOKUP(B322,'FOLHA RESUMIDA'!C:I,2,0)</f>
        <v>MARIANA KAROLYNE G DE SOUZA</v>
      </c>
    </row>
    <row r="323" spans="1:21">
      <c r="A323" s="91">
        <v>48</v>
      </c>
      <c r="B323" s="91">
        <v>3027</v>
      </c>
      <c r="C323" s="93" t="s">
        <v>254</v>
      </c>
      <c r="D323" s="95">
        <v>41751</v>
      </c>
      <c r="E323" s="95" t="s">
        <v>526</v>
      </c>
      <c r="F323" s="97" t="s">
        <v>497</v>
      </c>
      <c r="G323" s="93">
        <v>4553.1499999999996</v>
      </c>
      <c r="H323" s="93">
        <v>0</v>
      </c>
      <c r="I323" s="97" t="s">
        <v>527</v>
      </c>
      <c r="J323" s="93">
        <v>0</v>
      </c>
      <c r="K323" s="93">
        <v>0</v>
      </c>
      <c r="L323" s="93">
        <v>0</v>
      </c>
      <c r="M323" s="93">
        <v>0</v>
      </c>
      <c r="N323" s="93">
        <v>0</v>
      </c>
      <c r="O323" s="93">
        <v>0</v>
      </c>
      <c r="P323" s="93">
        <v>0</v>
      </c>
      <c r="Q323" s="93">
        <v>0</v>
      </c>
      <c r="R323" s="93">
        <v>0</v>
      </c>
      <c r="S323" s="87">
        <f t="shared" si="10"/>
        <v>4553.1499999999996</v>
      </c>
      <c r="T323" s="87">
        <f t="shared" si="11"/>
        <v>0</v>
      </c>
      <c r="U323" s="88" t="str">
        <f>VLOOKUP(B323,'FOLHA RESUMIDA'!C:I,2,0)</f>
        <v>MARILIA MILENA R PIRES</v>
      </c>
    </row>
    <row r="324" spans="1:21">
      <c r="A324" s="91">
        <v>51</v>
      </c>
      <c r="B324" s="91">
        <v>3029</v>
      </c>
      <c r="C324" s="93" t="s">
        <v>387</v>
      </c>
      <c r="D324" s="95">
        <v>41806</v>
      </c>
      <c r="E324" s="95" t="s">
        <v>526</v>
      </c>
      <c r="F324" s="97" t="s">
        <v>497</v>
      </c>
      <c r="G324" s="93">
        <v>4553.1499999999996</v>
      </c>
      <c r="H324" s="93">
        <v>0</v>
      </c>
      <c r="I324" s="97" t="s">
        <v>527</v>
      </c>
      <c r="J324" s="93">
        <v>0</v>
      </c>
      <c r="K324" s="93">
        <v>0</v>
      </c>
      <c r="L324" s="93">
        <v>0</v>
      </c>
      <c r="M324" s="93">
        <v>0</v>
      </c>
      <c r="N324" s="93">
        <v>0</v>
      </c>
      <c r="O324" s="93">
        <v>0</v>
      </c>
      <c r="P324" s="93">
        <v>0</v>
      </c>
      <c r="Q324" s="93">
        <v>0</v>
      </c>
      <c r="R324" s="93">
        <v>0</v>
      </c>
      <c r="S324" s="87">
        <f t="shared" si="10"/>
        <v>4553.1499999999996</v>
      </c>
      <c r="T324" s="87">
        <f t="shared" si="11"/>
        <v>0</v>
      </c>
      <c r="U324" s="88" t="str">
        <f>VLOOKUP(B324,'FOLHA RESUMIDA'!C:I,2,0)</f>
        <v>RISOALDO DUARTE DA S JUNIOR</v>
      </c>
    </row>
    <row r="325" spans="1:21">
      <c r="A325" s="91">
        <v>1</v>
      </c>
      <c r="B325" s="91">
        <v>3031</v>
      </c>
      <c r="C325" s="93" t="s">
        <v>255</v>
      </c>
      <c r="D325" s="95">
        <v>41782</v>
      </c>
      <c r="E325" s="95" t="s">
        <v>526</v>
      </c>
      <c r="F325" s="97" t="s">
        <v>495</v>
      </c>
      <c r="G325" s="93">
        <v>7063.48</v>
      </c>
      <c r="H325" s="93">
        <v>0</v>
      </c>
      <c r="I325" s="97" t="s">
        <v>527</v>
      </c>
      <c r="J325" s="93">
        <v>0</v>
      </c>
      <c r="K325" s="93">
        <v>0</v>
      </c>
      <c r="L325" s="93">
        <v>0</v>
      </c>
      <c r="M325" s="93">
        <v>0</v>
      </c>
      <c r="N325" s="93">
        <v>0</v>
      </c>
      <c r="O325" s="93">
        <v>0</v>
      </c>
      <c r="P325" s="93">
        <v>0</v>
      </c>
      <c r="Q325" s="93">
        <v>0</v>
      </c>
      <c r="R325" s="93">
        <v>0</v>
      </c>
      <c r="S325" s="87">
        <f t="shared" si="10"/>
        <v>7063.48</v>
      </c>
      <c r="T325" s="87">
        <f t="shared" si="11"/>
        <v>0</v>
      </c>
      <c r="U325" s="88" t="str">
        <f>VLOOKUP(B325,'FOLHA RESUMIDA'!C:I,2,0)</f>
        <v>DENNYS LAPENDA FAGUNDES</v>
      </c>
    </row>
    <row r="326" spans="1:21">
      <c r="A326" s="91">
        <v>1</v>
      </c>
      <c r="B326" s="91">
        <v>3032</v>
      </c>
      <c r="C326" s="93" t="s">
        <v>332</v>
      </c>
      <c r="D326" s="95">
        <v>41806</v>
      </c>
      <c r="E326" s="95" t="s">
        <v>526</v>
      </c>
      <c r="F326" s="97" t="s">
        <v>497</v>
      </c>
      <c r="G326" s="93">
        <v>4553.1499999999996</v>
      </c>
      <c r="H326" s="93">
        <v>0</v>
      </c>
      <c r="I326" s="97" t="s">
        <v>527</v>
      </c>
      <c r="J326" s="93">
        <v>0</v>
      </c>
      <c r="K326" s="93">
        <v>0</v>
      </c>
      <c r="L326" s="93">
        <v>0</v>
      </c>
      <c r="M326" s="93">
        <v>0</v>
      </c>
      <c r="N326" s="93">
        <v>0</v>
      </c>
      <c r="O326" s="93">
        <v>0</v>
      </c>
      <c r="P326" s="93">
        <v>0</v>
      </c>
      <c r="Q326" s="93">
        <v>0</v>
      </c>
      <c r="R326" s="93">
        <v>0</v>
      </c>
      <c r="S326" s="87">
        <f t="shared" si="10"/>
        <v>4553.1499999999996</v>
      </c>
      <c r="T326" s="87">
        <f t="shared" si="11"/>
        <v>0</v>
      </c>
      <c r="U326" s="88" t="str">
        <f>VLOOKUP(B326,'FOLHA RESUMIDA'!C:I,2,0)</f>
        <v>KELEN CRISTINA DE AL F E SILVA</v>
      </c>
    </row>
    <row r="327" spans="1:21">
      <c r="A327" s="91">
        <v>1</v>
      </c>
      <c r="B327" s="91">
        <v>3036</v>
      </c>
      <c r="C327" s="93" t="s">
        <v>256</v>
      </c>
      <c r="D327" s="95">
        <v>41837</v>
      </c>
      <c r="E327" s="95" t="s">
        <v>526</v>
      </c>
      <c r="F327" s="97" t="s">
        <v>486</v>
      </c>
      <c r="G327" s="93">
        <v>2050.41</v>
      </c>
      <c r="H327" s="93">
        <v>0</v>
      </c>
      <c r="I327" s="97" t="s">
        <v>527</v>
      </c>
      <c r="J327" s="93">
        <v>2312.9499999999998</v>
      </c>
      <c r="K327" s="93">
        <v>0</v>
      </c>
      <c r="L327" s="93">
        <v>0</v>
      </c>
      <c r="M327" s="93">
        <v>0</v>
      </c>
      <c r="N327" s="93">
        <v>0</v>
      </c>
      <c r="O327" s="93">
        <v>0</v>
      </c>
      <c r="P327" s="93">
        <v>0</v>
      </c>
      <c r="Q327" s="93">
        <v>0</v>
      </c>
      <c r="R327" s="93">
        <v>0</v>
      </c>
      <c r="S327" s="87">
        <f t="shared" si="10"/>
        <v>2050.41</v>
      </c>
      <c r="T327" s="87">
        <f t="shared" si="11"/>
        <v>2312.9499999999998</v>
      </c>
      <c r="U327" s="88" t="str">
        <f>VLOOKUP(B327,'FOLHA RESUMIDA'!C:I,2,0)</f>
        <v>CECILIA REGINA DO N S CABRAL</v>
      </c>
    </row>
    <row r="328" spans="1:21">
      <c r="A328" s="91">
        <v>1</v>
      </c>
      <c r="B328" s="91">
        <v>3040</v>
      </c>
      <c r="C328" s="93" t="s">
        <v>257</v>
      </c>
      <c r="D328" s="95">
        <v>41837</v>
      </c>
      <c r="E328" s="95" t="s">
        <v>526</v>
      </c>
      <c r="F328" s="97" t="s">
        <v>422</v>
      </c>
      <c r="G328" s="93">
        <v>2050.41</v>
      </c>
      <c r="H328" s="93">
        <v>0</v>
      </c>
      <c r="I328" s="97" t="s">
        <v>527</v>
      </c>
      <c r="J328" s="93">
        <v>2312.9499999999998</v>
      </c>
      <c r="K328" s="93">
        <v>0</v>
      </c>
      <c r="L328" s="93">
        <v>0</v>
      </c>
      <c r="M328" s="93">
        <v>0</v>
      </c>
      <c r="N328" s="93">
        <v>0</v>
      </c>
      <c r="O328" s="93">
        <v>0</v>
      </c>
      <c r="P328" s="93">
        <v>0</v>
      </c>
      <c r="Q328" s="93">
        <v>0</v>
      </c>
      <c r="R328" s="93">
        <v>0</v>
      </c>
      <c r="S328" s="87">
        <f t="shared" si="10"/>
        <v>2050.41</v>
      </c>
      <c r="T328" s="87">
        <f t="shared" si="11"/>
        <v>2312.9499999999998</v>
      </c>
      <c r="U328" s="88" t="str">
        <f>VLOOKUP(B328,'FOLHA RESUMIDA'!C:I,2,0)</f>
        <v>LORENA ESTHER L M CAVALCANTI</v>
      </c>
    </row>
    <row r="329" spans="1:21">
      <c r="A329" s="91">
        <v>1</v>
      </c>
      <c r="B329" s="91">
        <v>3044</v>
      </c>
      <c r="C329" s="93" t="s">
        <v>340</v>
      </c>
      <c r="D329" s="95">
        <v>41871</v>
      </c>
      <c r="E329" s="95" t="s">
        <v>526</v>
      </c>
      <c r="F329" s="97" t="s">
        <v>497</v>
      </c>
      <c r="G329" s="93">
        <v>4553.1499999999996</v>
      </c>
      <c r="H329" s="93">
        <v>0</v>
      </c>
      <c r="I329" s="97" t="s">
        <v>527</v>
      </c>
      <c r="J329" s="93">
        <v>2312.9499999999998</v>
      </c>
      <c r="K329" s="93">
        <v>0</v>
      </c>
      <c r="L329" s="93">
        <v>0</v>
      </c>
      <c r="M329" s="93">
        <v>0</v>
      </c>
      <c r="N329" s="93">
        <v>0</v>
      </c>
      <c r="O329" s="93">
        <v>0</v>
      </c>
      <c r="P329" s="93">
        <v>0</v>
      </c>
      <c r="Q329" s="93">
        <v>0</v>
      </c>
      <c r="R329" s="93">
        <v>0</v>
      </c>
      <c r="S329" s="87">
        <f t="shared" si="10"/>
        <v>4553.1499999999996</v>
      </c>
      <c r="T329" s="87">
        <f t="shared" si="11"/>
        <v>2312.9499999999998</v>
      </c>
      <c r="U329" s="88" t="str">
        <f>VLOOKUP(B329,'FOLHA RESUMIDA'!C:I,2,0)</f>
        <v>THIANE NASCIMENTO PAIXAO</v>
      </c>
    </row>
    <row r="330" spans="1:21">
      <c r="A330" s="91">
        <v>1</v>
      </c>
      <c r="B330" s="91">
        <v>3046</v>
      </c>
      <c r="C330" s="93" t="s">
        <v>391</v>
      </c>
      <c r="D330" s="95">
        <v>41871</v>
      </c>
      <c r="E330" s="95" t="s">
        <v>526</v>
      </c>
      <c r="F330" s="97" t="s">
        <v>497</v>
      </c>
      <c r="G330" s="93">
        <v>4553.1499999999996</v>
      </c>
      <c r="H330" s="93">
        <v>0</v>
      </c>
      <c r="I330" s="97" t="s">
        <v>527</v>
      </c>
      <c r="J330" s="93">
        <v>0</v>
      </c>
      <c r="K330" s="93">
        <v>0</v>
      </c>
      <c r="L330" s="93">
        <v>0</v>
      </c>
      <c r="M330" s="93">
        <v>0</v>
      </c>
      <c r="N330" s="93">
        <v>0</v>
      </c>
      <c r="O330" s="93">
        <v>0</v>
      </c>
      <c r="P330" s="93">
        <v>0</v>
      </c>
      <c r="Q330" s="93">
        <v>0</v>
      </c>
      <c r="R330" s="93">
        <v>0</v>
      </c>
      <c r="S330" s="87">
        <f t="shared" si="10"/>
        <v>4553.1499999999996</v>
      </c>
      <c r="T330" s="87">
        <f t="shared" si="11"/>
        <v>0</v>
      </c>
      <c r="U330" s="88" t="str">
        <f>VLOOKUP(B330,'FOLHA RESUMIDA'!C:I,2,0)</f>
        <v>RONALDO GOMINHO BISPO FILHO</v>
      </c>
    </row>
    <row r="331" spans="1:21">
      <c r="A331" s="91">
        <v>1</v>
      </c>
      <c r="B331" s="91">
        <v>3047</v>
      </c>
      <c r="C331" s="93" t="s">
        <v>258</v>
      </c>
      <c r="D331" s="95">
        <v>41871</v>
      </c>
      <c r="E331" s="95" t="s">
        <v>526</v>
      </c>
      <c r="F331" s="97" t="s">
        <v>480</v>
      </c>
      <c r="G331" s="93">
        <v>2050.41</v>
      </c>
      <c r="H331" s="93">
        <v>0</v>
      </c>
      <c r="I331" s="97" t="s">
        <v>527</v>
      </c>
      <c r="J331" s="93">
        <v>1079.3800000000001</v>
      </c>
      <c r="K331" s="93">
        <v>0</v>
      </c>
      <c r="L331" s="93">
        <v>0</v>
      </c>
      <c r="M331" s="93">
        <v>0</v>
      </c>
      <c r="N331" s="93">
        <v>0</v>
      </c>
      <c r="O331" s="93">
        <v>0</v>
      </c>
      <c r="P331" s="93">
        <v>0</v>
      </c>
      <c r="Q331" s="93">
        <v>0</v>
      </c>
      <c r="R331" s="93">
        <v>0</v>
      </c>
      <c r="S331" s="87">
        <f t="shared" si="10"/>
        <v>2050.41</v>
      </c>
      <c r="T331" s="87">
        <f t="shared" si="11"/>
        <v>1079.3800000000001</v>
      </c>
      <c r="U331" s="88" t="str">
        <f>VLOOKUP(B331,'FOLHA RESUMIDA'!C:I,2,0)</f>
        <v>SWEET GALLEGHER CAETANO COSTA</v>
      </c>
    </row>
    <row r="332" spans="1:21">
      <c r="A332" s="91">
        <v>1</v>
      </c>
      <c r="B332" s="91">
        <v>3049</v>
      </c>
      <c r="C332" s="93" t="s">
        <v>259</v>
      </c>
      <c r="D332" s="95">
        <v>41871</v>
      </c>
      <c r="E332" s="95" t="s">
        <v>526</v>
      </c>
      <c r="F332" s="97" t="s">
        <v>493</v>
      </c>
      <c r="G332" s="93">
        <v>3567.49</v>
      </c>
      <c r="H332" s="93">
        <v>0</v>
      </c>
      <c r="I332" s="97" t="s">
        <v>527</v>
      </c>
      <c r="J332" s="93">
        <v>2312.9499999999998</v>
      </c>
      <c r="K332" s="93">
        <v>0</v>
      </c>
      <c r="L332" s="93">
        <v>0</v>
      </c>
      <c r="M332" s="93">
        <v>0</v>
      </c>
      <c r="N332" s="93">
        <v>0</v>
      </c>
      <c r="O332" s="93">
        <v>0</v>
      </c>
      <c r="P332" s="93">
        <v>0</v>
      </c>
      <c r="Q332" s="93">
        <v>0</v>
      </c>
      <c r="R332" s="93">
        <v>0</v>
      </c>
      <c r="S332" s="87">
        <f t="shared" si="10"/>
        <v>3567.49</v>
      </c>
      <c r="T332" s="87">
        <f t="shared" si="11"/>
        <v>2312.9499999999998</v>
      </c>
      <c r="U332" s="88" t="str">
        <f>VLOOKUP(B332,'FOLHA RESUMIDA'!C:I,2,0)</f>
        <v>DEBORA GUEDES NERES</v>
      </c>
    </row>
    <row r="333" spans="1:21">
      <c r="A333" s="91">
        <v>50</v>
      </c>
      <c r="B333" s="91">
        <v>3055</v>
      </c>
      <c r="C333" s="93" t="s">
        <v>383</v>
      </c>
      <c r="D333" s="95">
        <v>41927</v>
      </c>
      <c r="E333" s="95" t="s">
        <v>526</v>
      </c>
      <c r="F333" s="97" t="s">
        <v>497</v>
      </c>
      <c r="G333" s="93">
        <v>4553.1499999999996</v>
      </c>
      <c r="H333" s="93">
        <v>0</v>
      </c>
      <c r="I333" s="97" t="s">
        <v>527</v>
      </c>
      <c r="J333" s="93">
        <v>0</v>
      </c>
      <c r="K333" s="93">
        <v>0</v>
      </c>
      <c r="L333" s="93">
        <v>0</v>
      </c>
      <c r="M333" s="93">
        <v>0</v>
      </c>
      <c r="N333" s="93">
        <v>0</v>
      </c>
      <c r="O333" s="93">
        <v>0</v>
      </c>
      <c r="P333" s="93">
        <v>0</v>
      </c>
      <c r="Q333" s="93">
        <v>0</v>
      </c>
      <c r="R333" s="93">
        <v>0</v>
      </c>
      <c r="S333" s="87">
        <f t="shared" si="10"/>
        <v>4553.1499999999996</v>
      </c>
      <c r="T333" s="87">
        <f t="shared" si="11"/>
        <v>0</v>
      </c>
      <c r="U333" s="88" t="str">
        <f>VLOOKUP(B333,'FOLHA RESUMIDA'!C:I,2,0)</f>
        <v>ANA PAULA SABINO L DE SOUZA</v>
      </c>
    </row>
    <row r="334" spans="1:21">
      <c r="A334" s="91">
        <v>1</v>
      </c>
      <c r="B334" s="91">
        <v>3057</v>
      </c>
      <c r="C334" s="93" t="s">
        <v>260</v>
      </c>
      <c r="D334" s="95">
        <v>41946</v>
      </c>
      <c r="E334" s="95" t="s">
        <v>526</v>
      </c>
      <c r="F334" s="97" t="s">
        <v>486</v>
      </c>
      <c r="G334" s="93">
        <v>2050.41</v>
      </c>
      <c r="H334" s="93">
        <v>0</v>
      </c>
      <c r="I334" s="97" t="s">
        <v>527</v>
      </c>
      <c r="J334" s="93">
        <v>0</v>
      </c>
      <c r="K334" s="93">
        <v>0</v>
      </c>
      <c r="L334" s="93">
        <v>0</v>
      </c>
      <c r="M334" s="93">
        <v>0</v>
      </c>
      <c r="N334" s="93">
        <v>0</v>
      </c>
      <c r="O334" s="93">
        <v>0</v>
      </c>
      <c r="P334" s="93">
        <v>0</v>
      </c>
      <c r="Q334" s="93">
        <v>0</v>
      </c>
      <c r="R334" s="93">
        <v>0</v>
      </c>
      <c r="S334" s="87">
        <f t="shared" si="10"/>
        <v>2050.41</v>
      </c>
      <c r="T334" s="87">
        <f t="shared" si="11"/>
        <v>0</v>
      </c>
      <c r="U334" s="88" t="str">
        <f>VLOOKUP(B334,'FOLHA RESUMIDA'!C:I,2,0)</f>
        <v>YANNE TALITA PEREIRA CALIXTO</v>
      </c>
    </row>
    <row r="335" spans="1:21">
      <c r="A335" s="91">
        <v>1</v>
      </c>
      <c r="B335" s="91">
        <v>3063</v>
      </c>
      <c r="C335" s="93" t="s">
        <v>261</v>
      </c>
      <c r="D335" s="95">
        <v>41978</v>
      </c>
      <c r="E335" s="95" t="s">
        <v>526</v>
      </c>
      <c r="F335" s="97" t="s">
        <v>481</v>
      </c>
      <c r="G335" s="93">
        <v>2050.42</v>
      </c>
      <c r="H335" s="93">
        <v>0</v>
      </c>
      <c r="I335" s="97" t="s">
        <v>527</v>
      </c>
      <c r="J335" s="93">
        <v>0</v>
      </c>
      <c r="K335" s="93">
        <v>0</v>
      </c>
      <c r="L335" s="93">
        <v>0</v>
      </c>
      <c r="M335" s="93">
        <v>0</v>
      </c>
      <c r="N335" s="93">
        <v>0</v>
      </c>
      <c r="O335" s="93">
        <v>0</v>
      </c>
      <c r="P335" s="93">
        <v>0</v>
      </c>
      <c r="Q335" s="93">
        <v>0</v>
      </c>
      <c r="R335" s="93">
        <v>0</v>
      </c>
      <c r="S335" s="87">
        <f t="shared" si="10"/>
        <v>2050.42</v>
      </c>
      <c r="T335" s="87">
        <f t="shared" si="11"/>
        <v>0</v>
      </c>
      <c r="U335" s="88" t="str">
        <f>VLOOKUP(B335,'FOLHA RESUMIDA'!C:I,2,0)</f>
        <v>DEYBISON AFONSO PEREIRA</v>
      </c>
    </row>
    <row r="336" spans="1:21">
      <c r="A336" s="91">
        <v>1</v>
      </c>
      <c r="B336" s="91">
        <v>3066</v>
      </c>
      <c r="C336" s="93" t="s">
        <v>262</v>
      </c>
      <c r="D336" s="95">
        <v>42009</v>
      </c>
      <c r="E336" s="95" t="s">
        <v>526</v>
      </c>
      <c r="F336" s="97" t="s">
        <v>425</v>
      </c>
      <c r="G336" s="93">
        <v>3567.49</v>
      </c>
      <c r="H336" s="93">
        <v>0</v>
      </c>
      <c r="I336" s="97" t="s">
        <v>527</v>
      </c>
      <c r="J336" s="93">
        <v>0</v>
      </c>
      <c r="K336" s="93">
        <v>0</v>
      </c>
      <c r="L336" s="93">
        <v>0</v>
      </c>
      <c r="M336" s="93">
        <v>0</v>
      </c>
      <c r="N336" s="93">
        <v>0</v>
      </c>
      <c r="O336" s="93">
        <v>0</v>
      </c>
      <c r="P336" s="93">
        <v>0</v>
      </c>
      <c r="Q336" s="93">
        <v>0</v>
      </c>
      <c r="R336" s="93">
        <v>0</v>
      </c>
      <c r="S336" s="87">
        <f t="shared" si="10"/>
        <v>3567.49</v>
      </c>
      <c r="T336" s="87">
        <f t="shared" si="11"/>
        <v>0</v>
      </c>
      <c r="U336" s="88" t="str">
        <f>VLOOKUP(B336,'FOLHA RESUMIDA'!C:I,2,0)</f>
        <v>GENIVAL F DA SILVA JUNIOR</v>
      </c>
    </row>
    <row r="337" spans="1:21">
      <c r="A337" s="91">
        <v>1</v>
      </c>
      <c r="B337" s="91">
        <v>3067</v>
      </c>
      <c r="C337" s="93" t="s">
        <v>263</v>
      </c>
      <c r="D337" s="95">
        <v>42009</v>
      </c>
      <c r="E337" s="95" t="s">
        <v>526</v>
      </c>
      <c r="F337" s="97" t="s">
        <v>480</v>
      </c>
      <c r="G337" s="93">
        <v>2050.41</v>
      </c>
      <c r="H337" s="93">
        <v>0</v>
      </c>
      <c r="I337" s="97" t="s">
        <v>527</v>
      </c>
      <c r="J337" s="93">
        <v>822.38</v>
      </c>
      <c r="K337" s="93">
        <v>0</v>
      </c>
      <c r="L337" s="93">
        <v>0</v>
      </c>
      <c r="M337" s="93">
        <v>0</v>
      </c>
      <c r="N337" s="93">
        <v>0</v>
      </c>
      <c r="O337" s="93">
        <v>0</v>
      </c>
      <c r="P337" s="93">
        <v>0</v>
      </c>
      <c r="Q337" s="93">
        <v>0</v>
      </c>
      <c r="R337" s="93">
        <v>0</v>
      </c>
      <c r="S337" s="87">
        <f t="shared" si="10"/>
        <v>2050.41</v>
      </c>
      <c r="T337" s="87">
        <f t="shared" si="11"/>
        <v>822.38</v>
      </c>
      <c r="U337" s="88" t="str">
        <f>VLOOKUP(B337,'FOLHA RESUMIDA'!C:I,2,0)</f>
        <v>EMANUELA AMELIA DE A  AGUIAR</v>
      </c>
    </row>
    <row r="338" spans="1:21">
      <c r="A338" s="91">
        <v>16</v>
      </c>
      <c r="B338" s="91">
        <v>3069</v>
      </c>
      <c r="C338" s="93" t="s">
        <v>335</v>
      </c>
      <c r="D338" s="95">
        <v>42009</v>
      </c>
      <c r="E338" s="95" t="s">
        <v>526</v>
      </c>
      <c r="F338" s="97" t="s">
        <v>481</v>
      </c>
      <c r="G338" s="93">
        <v>2050.41</v>
      </c>
      <c r="H338" s="93">
        <v>0</v>
      </c>
      <c r="I338" s="97" t="s">
        <v>527</v>
      </c>
      <c r="J338" s="93">
        <v>0</v>
      </c>
      <c r="K338" s="93">
        <v>0</v>
      </c>
      <c r="L338" s="93">
        <v>0</v>
      </c>
      <c r="M338" s="93">
        <v>0</v>
      </c>
      <c r="N338" s="93">
        <v>0</v>
      </c>
      <c r="O338" s="93">
        <v>0</v>
      </c>
      <c r="P338" s="93">
        <v>0</v>
      </c>
      <c r="Q338" s="93">
        <v>0</v>
      </c>
      <c r="R338" s="93">
        <v>0</v>
      </c>
      <c r="S338" s="87">
        <f t="shared" si="10"/>
        <v>2050.41</v>
      </c>
      <c r="T338" s="87">
        <f t="shared" si="11"/>
        <v>0</v>
      </c>
      <c r="U338" s="88" t="str">
        <f>VLOOKUP(B338,'FOLHA RESUMIDA'!C:I,2,0)</f>
        <v>ANDRE LUIS MOTA PIRES</v>
      </c>
    </row>
    <row r="339" spans="1:21">
      <c r="A339" s="91">
        <v>1</v>
      </c>
      <c r="B339" s="91">
        <v>3081</v>
      </c>
      <c r="C339" s="93" t="s">
        <v>264</v>
      </c>
      <c r="D339" s="95">
        <v>42024</v>
      </c>
      <c r="E339" s="95" t="s">
        <v>526</v>
      </c>
      <c r="F339" s="97" t="s">
        <v>501</v>
      </c>
      <c r="G339" s="93">
        <v>0</v>
      </c>
      <c r="H339" s="93">
        <v>0</v>
      </c>
      <c r="I339" s="97" t="s">
        <v>529</v>
      </c>
      <c r="J339" s="93">
        <v>0</v>
      </c>
      <c r="K339" s="93">
        <v>0</v>
      </c>
      <c r="L339" s="93">
        <v>0</v>
      </c>
      <c r="M339" s="93">
        <v>0</v>
      </c>
      <c r="N339" s="93">
        <v>0</v>
      </c>
      <c r="O339" s="93">
        <v>293.70999999999998</v>
      </c>
      <c r="P339" s="93">
        <v>1174.82</v>
      </c>
      <c r="Q339" s="93">
        <v>0</v>
      </c>
      <c r="R339" s="93">
        <v>0</v>
      </c>
      <c r="S339" s="87">
        <f t="shared" si="10"/>
        <v>293.70999999999998</v>
      </c>
      <c r="T339" s="87">
        <f t="shared" si="11"/>
        <v>1174.82</v>
      </c>
      <c r="U339" s="88" t="str">
        <f>VLOOKUP(B339,'FOLHA RESUMIDA'!C:I,2,0)</f>
        <v>MAILTON NOBRE DE MEDEIROS</v>
      </c>
    </row>
    <row r="340" spans="1:21">
      <c r="A340" s="91">
        <v>1</v>
      </c>
      <c r="B340" s="91">
        <v>3086</v>
      </c>
      <c r="C340" s="93" t="s">
        <v>336</v>
      </c>
      <c r="D340" s="95">
        <v>42030</v>
      </c>
      <c r="E340" s="95" t="s">
        <v>526</v>
      </c>
      <c r="F340" s="97" t="s">
        <v>497</v>
      </c>
      <c r="G340" s="93">
        <v>4553.1499999999996</v>
      </c>
      <c r="H340" s="93">
        <v>0</v>
      </c>
      <c r="I340" s="97" t="s">
        <v>527</v>
      </c>
      <c r="J340" s="93">
        <v>0</v>
      </c>
      <c r="K340" s="93">
        <v>0</v>
      </c>
      <c r="L340" s="93">
        <v>0</v>
      </c>
      <c r="M340" s="93">
        <v>0</v>
      </c>
      <c r="N340" s="93">
        <v>0</v>
      </c>
      <c r="O340" s="93">
        <v>0</v>
      </c>
      <c r="P340" s="93">
        <v>0</v>
      </c>
      <c r="Q340" s="93">
        <v>0</v>
      </c>
      <c r="R340" s="93">
        <v>0</v>
      </c>
      <c r="S340" s="87">
        <f t="shared" si="10"/>
        <v>4553.1499999999996</v>
      </c>
      <c r="T340" s="87">
        <f t="shared" si="11"/>
        <v>0</v>
      </c>
      <c r="U340" s="88" t="str">
        <f>VLOOKUP(B340,'FOLHA RESUMIDA'!C:I,2,0)</f>
        <v>DIMAS CARDOSO CAMPOS</v>
      </c>
    </row>
    <row r="341" spans="1:21">
      <c r="A341" s="91">
        <v>1</v>
      </c>
      <c r="B341" s="91">
        <v>3092</v>
      </c>
      <c r="C341" s="93" t="s">
        <v>537</v>
      </c>
      <c r="D341" s="95">
        <v>42058</v>
      </c>
      <c r="E341" s="95" t="s">
        <v>526</v>
      </c>
      <c r="F341" s="97" t="s">
        <v>466</v>
      </c>
      <c r="G341" s="93">
        <v>0</v>
      </c>
      <c r="H341" s="93">
        <v>0</v>
      </c>
      <c r="I341" s="97" t="s">
        <v>529</v>
      </c>
      <c r="J341" s="93">
        <v>0</v>
      </c>
      <c r="K341" s="93">
        <v>0</v>
      </c>
      <c r="L341" s="93">
        <v>0</v>
      </c>
      <c r="M341" s="93">
        <v>0</v>
      </c>
      <c r="N341" s="93">
        <v>0</v>
      </c>
      <c r="O341" s="93">
        <v>0</v>
      </c>
      <c r="P341" s="93">
        <v>0</v>
      </c>
      <c r="Q341" s="93">
        <v>4196.22</v>
      </c>
      <c r="R341" s="93">
        <v>16784.88</v>
      </c>
      <c r="S341" s="87">
        <f t="shared" si="10"/>
        <v>4196.22</v>
      </c>
      <c r="T341" s="87">
        <f t="shared" si="11"/>
        <v>16784.88</v>
      </c>
      <c r="U341" s="88" t="str">
        <f>VLOOKUP(B341,'FOLHA RESUMIDA'!C:I,2,0)</f>
        <v>BETY ANNE DE A SENNA</v>
      </c>
    </row>
    <row r="342" spans="1:21">
      <c r="A342" s="91">
        <v>1</v>
      </c>
      <c r="B342" s="91">
        <v>3112</v>
      </c>
      <c r="C342" s="93" t="s">
        <v>265</v>
      </c>
      <c r="D342" s="95">
        <v>42065</v>
      </c>
      <c r="E342" s="95" t="s">
        <v>526</v>
      </c>
      <c r="F342" s="97" t="s">
        <v>483</v>
      </c>
      <c r="G342" s="93">
        <v>2050.41</v>
      </c>
      <c r="H342" s="93">
        <v>0</v>
      </c>
      <c r="I342" s="97" t="s">
        <v>527</v>
      </c>
      <c r="J342" s="93">
        <v>822.38</v>
      </c>
      <c r="K342" s="93">
        <v>0</v>
      </c>
      <c r="L342" s="93">
        <v>0</v>
      </c>
      <c r="M342" s="93">
        <v>0</v>
      </c>
      <c r="N342" s="93">
        <v>0</v>
      </c>
      <c r="O342" s="93">
        <v>0</v>
      </c>
      <c r="P342" s="93">
        <v>0</v>
      </c>
      <c r="Q342" s="93">
        <v>0</v>
      </c>
      <c r="R342" s="93">
        <v>0</v>
      </c>
      <c r="S342" s="87">
        <f t="shared" si="10"/>
        <v>2050.41</v>
      </c>
      <c r="T342" s="87">
        <f t="shared" si="11"/>
        <v>822.38</v>
      </c>
      <c r="U342" s="88" t="str">
        <f>VLOOKUP(B342,'FOLHA RESUMIDA'!C:I,2,0)</f>
        <v>DIEGO SCHMITH OLIVEIRA DE LIMA</v>
      </c>
    </row>
    <row r="343" spans="1:21">
      <c r="A343" s="91">
        <v>1</v>
      </c>
      <c r="B343" s="91">
        <v>3132</v>
      </c>
      <c r="C343" s="93" t="s">
        <v>266</v>
      </c>
      <c r="D343" s="95">
        <v>42100</v>
      </c>
      <c r="E343" s="95" t="s">
        <v>526</v>
      </c>
      <c r="F343" s="97" t="s">
        <v>480</v>
      </c>
      <c r="G343" s="93">
        <v>2050.41</v>
      </c>
      <c r="H343" s="93">
        <v>0</v>
      </c>
      <c r="I343" s="97" t="s">
        <v>527</v>
      </c>
      <c r="J343" s="93">
        <v>0</v>
      </c>
      <c r="K343" s="93">
        <v>0</v>
      </c>
      <c r="L343" s="93">
        <v>0</v>
      </c>
      <c r="M343" s="93">
        <v>0</v>
      </c>
      <c r="N343" s="93">
        <v>0</v>
      </c>
      <c r="O343" s="93">
        <v>0</v>
      </c>
      <c r="P343" s="93">
        <v>0</v>
      </c>
      <c r="Q343" s="93">
        <v>0</v>
      </c>
      <c r="R343" s="93">
        <v>0</v>
      </c>
      <c r="S343" s="87">
        <f t="shared" si="10"/>
        <v>2050.41</v>
      </c>
      <c r="T343" s="87">
        <f t="shared" si="11"/>
        <v>0</v>
      </c>
      <c r="U343" s="88" t="str">
        <f>VLOOKUP(B343,'FOLHA RESUMIDA'!C:I,2,0)</f>
        <v>TALITA ANDREIA MARTINS GONZAGA</v>
      </c>
    </row>
    <row r="344" spans="1:21">
      <c r="A344" s="91">
        <v>1</v>
      </c>
      <c r="B344" s="91">
        <v>3134</v>
      </c>
      <c r="C344" s="93" t="s">
        <v>267</v>
      </c>
      <c r="D344" s="95">
        <v>42100</v>
      </c>
      <c r="E344" s="95" t="s">
        <v>526</v>
      </c>
      <c r="F344" s="97" t="s">
        <v>486</v>
      </c>
      <c r="G344" s="93">
        <v>2050.41</v>
      </c>
      <c r="H344" s="93">
        <v>0</v>
      </c>
      <c r="I344" s="97" t="s">
        <v>527</v>
      </c>
      <c r="J344" s="93">
        <v>0</v>
      </c>
      <c r="K344" s="93">
        <v>0</v>
      </c>
      <c r="L344" s="93">
        <v>0</v>
      </c>
      <c r="M344" s="93">
        <v>0</v>
      </c>
      <c r="N344" s="93">
        <v>0</v>
      </c>
      <c r="O344" s="93">
        <v>0</v>
      </c>
      <c r="P344" s="93">
        <v>0</v>
      </c>
      <c r="Q344" s="93">
        <v>0</v>
      </c>
      <c r="R344" s="93">
        <v>0</v>
      </c>
      <c r="S344" s="87">
        <f t="shared" si="10"/>
        <v>2050.41</v>
      </c>
      <c r="T344" s="87">
        <f t="shared" si="11"/>
        <v>0</v>
      </c>
      <c r="U344" s="88" t="str">
        <f>VLOOKUP(B344,'FOLHA RESUMIDA'!C:I,2,0)</f>
        <v>ESTEVAN DE ALMEIDA FALCAO</v>
      </c>
    </row>
    <row r="345" spans="1:21">
      <c r="A345" s="91">
        <v>1</v>
      </c>
      <c r="B345" s="91">
        <v>3135</v>
      </c>
      <c r="C345" s="93" t="s">
        <v>268</v>
      </c>
      <c r="D345" s="95">
        <v>42107</v>
      </c>
      <c r="E345" s="95" t="s">
        <v>526</v>
      </c>
      <c r="F345" s="97" t="s">
        <v>424</v>
      </c>
      <c r="G345" s="93">
        <v>3567.49</v>
      </c>
      <c r="H345" s="93">
        <v>0</v>
      </c>
      <c r="I345" s="97" t="s">
        <v>527</v>
      </c>
      <c r="J345" s="93">
        <v>0</v>
      </c>
      <c r="K345" s="93">
        <v>0</v>
      </c>
      <c r="L345" s="93">
        <v>0</v>
      </c>
      <c r="M345" s="93">
        <v>0</v>
      </c>
      <c r="N345" s="93">
        <v>0</v>
      </c>
      <c r="O345" s="93">
        <v>0</v>
      </c>
      <c r="P345" s="93">
        <v>0</v>
      </c>
      <c r="Q345" s="93">
        <v>0</v>
      </c>
      <c r="R345" s="93">
        <v>0</v>
      </c>
      <c r="S345" s="87">
        <f t="shared" si="10"/>
        <v>3567.49</v>
      </c>
      <c r="T345" s="87">
        <f t="shared" si="11"/>
        <v>0</v>
      </c>
      <c r="U345" s="88" t="str">
        <f>VLOOKUP(B345,'FOLHA RESUMIDA'!C:I,2,0)</f>
        <v>RAFAEL DE MENEZES E S PIRES</v>
      </c>
    </row>
    <row r="346" spans="1:21">
      <c r="A346" s="91">
        <v>1</v>
      </c>
      <c r="B346" s="91">
        <v>3136</v>
      </c>
      <c r="C346" s="93" t="s">
        <v>269</v>
      </c>
      <c r="D346" s="95">
        <v>42107</v>
      </c>
      <c r="E346" s="95" t="s">
        <v>526</v>
      </c>
      <c r="F346" s="97" t="s">
        <v>485</v>
      </c>
      <c r="G346" s="93">
        <v>2050.41</v>
      </c>
      <c r="H346" s="93">
        <v>0</v>
      </c>
      <c r="I346" s="97" t="s">
        <v>527</v>
      </c>
      <c r="J346" s="93">
        <v>2312.9499999999998</v>
      </c>
      <c r="K346" s="93">
        <v>0</v>
      </c>
      <c r="L346" s="93">
        <v>0</v>
      </c>
      <c r="M346" s="93">
        <v>0</v>
      </c>
      <c r="N346" s="93">
        <v>0</v>
      </c>
      <c r="O346" s="93">
        <v>0</v>
      </c>
      <c r="P346" s="93">
        <v>0</v>
      </c>
      <c r="Q346" s="93">
        <v>0</v>
      </c>
      <c r="R346" s="93">
        <v>0</v>
      </c>
      <c r="S346" s="87">
        <f t="shared" si="10"/>
        <v>2050.41</v>
      </c>
      <c r="T346" s="87">
        <f t="shared" si="11"/>
        <v>2312.9499999999998</v>
      </c>
      <c r="U346" s="88" t="str">
        <f>VLOOKUP(B346,'FOLHA RESUMIDA'!C:I,2,0)</f>
        <v>ALEXANDER BEZERRA</v>
      </c>
    </row>
    <row r="347" spans="1:21">
      <c r="A347" s="91">
        <v>1</v>
      </c>
      <c r="B347" s="91">
        <v>3138</v>
      </c>
      <c r="C347" s="93" t="s">
        <v>270</v>
      </c>
      <c r="D347" s="95">
        <v>42107</v>
      </c>
      <c r="E347" s="95" t="s">
        <v>526</v>
      </c>
      <c r="F347" s="97" t="s">
        <v>486</v>
      </c>
      <c r="G347" s="93">
        <v>2050.41</v>
      </c>
      <c r="H347" s="93">
        <v>0</v>
      </c>
      <c r="I347" s="97" t="s">
        <v>527</v>
      </c>
      <c r="J347" s="93">
        <v>2312.9499999999998</v>
      </c>
      <c r="K347" s="93">
        <v>0</v>
      </c>
      <c r="L347" s="93">
        <v>0</v>
      </c>
      <c r="M347" s="93">
        <v>0</v>
      </c>
      <c r="N347" s="93">
        <v>0</v>
      </c>
      <c r="O347" s="93">
        <v>0</v>
      </c>
      <c r="P347" s="93">
        <v>0</v>
      </c>
      <c r="Q347" s="93">
        <v>0</v>
      </c>
      <c r="R347" s="93">
        <v>0</v>
      </c>
      <c r="S347" s="87">
        <f t="shared" si="10"/>
        <v>2050.41</v>
      </c>
      <c r="T347" s="87">
        <f t="shared" si="11"/>
        <v>2312.9499999999998</v>
      </c>
      <c r="U347" s="88" t="str">
        <f>VLOOKUP(B347,'FOLHA RESUMIDA'!C:I,2,0)</f>
        <v>MANUELA SILVA DE LIMA B DA PAZ</v>
      </c>
    </row>
    <row r="348" spans="1:21">
      <c r="A348" s="91">
        <v>1</v>
      </c>
      <c r="B348" s="91">
        <v>3139</v>
      </c>
      <c r="C348" s="93" t="s">
        <v>271</v>
      </c>
      <c r="D348" s="95">
        <v>42107</v>
      </c>
      <c r="E348" s="95" t="s">
        <v>526</v>
      </c>
      <c r="F348" s="97" t="s">
        <v>486</v>
      </c>
      <c r="G348" s="93">
        <v>2050.41</v>
      </c>
      <c r="H348" s="93">
        <v>0</v>
      </c>
      <c r="I348" s="97" t="s">
        <v>527</v>
      </c>
      <c r="J348" s="93">
        <v>0</v>
      </c>
      <c r="K348" s="93">
        <v>0</v>
      </c>
      <c r="L348" s="93">
        <v>0</v>
      </c>
      <c r="M348" s="93">
        <v>0</v>
      </c>
      <c r="N348" s="93">
        <v>0</v>
      </c>
      <c r="O348" s="93">
        <v>0</v>
      </c>
      <c r="P348" s="93">
        <v>0</v>
      </c>
      <c r="Q348" s="93">
        <v>0</v>
      </c>
      <c r="R348" s="93">
        <v>0</v>
      </c>
      <c r="S348" s="87">
        <f t="shared" si="10"/>
        <v>2050.41</v>
      </c>
      <c r="T348" s="87">
        <f t="shared" si="11"/>
        <v>0</v>
      </c>
      <c r="U348" s="88" t="str">
        <f>VLOOKUP(B348,'FOLHA RESUMIDA'!C:I,2,0)</f>
        <v>JOAO ROBERTO  MACHADO ARAUJO</v>
      </c>
    </row>
    <row r="349" spans="1:21">
      <c r="A349" s="91">
        <v>1</v>
      </c>
      <c r="B349" s="91">
        <v>3147</v>
      </c>
      <c r="C349" s="93" t="s">
        <v>272</v>
      </c>
      <c r="D349" s="95">
        <v>42128</v>
      </c>
      <c r="E349" s="95" t="s">
        <v>526</v>
      </c>
      <c r="F349" s="97" t="s">
        <v>418</v>
      </c>
      <c r="G349" s="93">
        <v>1398.81</v>
      </c>
      <c r="H349" s="93">
        <v>0</v>
      </c>
      <c r="I349" s="97" t="s">
        <v>527</v>
      </c>
      <c r="J349" s="93">
        <v>0</v>
      </c>
      <c r="K349" s="93">
        <v>0</v>
      </c>
      <c r="L349" s="93">
        <v>0</v>
      </c>
      <c r="M349" s="93">
        <v>0</v>
      </c>
      <c r="N349" s="93">
        <v>0</v>
      </c>
      <c r="O349" s="93">
        <v>0</v>
      </c>
      <c r="P349" s="93">
        <v>0</v>
      </c>
      <c r="Q349" s="93">
        <v>0</v>
      </c>
      <c r="R349" s="93">
        <v>0</v>
      </c>
      <c r="S349" s="87">
        <f t="shared" si="10"/>
        <v>1398.81</v>
      </c>
      <c r="T349" s="87">
        <f t="shared" si="11"/>
        <v>0</v>
      </c>
      <c r="U349" s="88" t="str">
        <f>VLOOKUP(B349,'FOLHA RESUMIDA'!C:I,2,0)</f>
        <v>ALZENIRA PEREIRA DA SILVA</v>
      </c>
    </row>
    <row r="350" spans="1:21">
      <c r="A350" s="91">
        <v>1</v>
      </c>
      <c r="B350" s="91">
        <v>3152</v>
      </c>
      <c r="C350" s="93" t="s">
        <v>273</v>
      </c>
      <c r="D350" s="95">
        <v>42128</v>
      </c>
      <c r="E350" s="95" t="s">
        <v>526</v>
      </c>
      <c r="F350" s="97" t="s">
        <v>418</v>
      </c>
      <c r="G350" s="93">
        <v>1398.81</v>
      </c>
      <c r="H350" s="93">
        <v>0</v>
      </c>
      <c r="I350" s="97" t="s">
        <v>527</v>
      </c>
      <c r="J350" s="93">
        <v>0</v>
      </c>
      <c r="K350" s="93">
        <v>0</v>
      </c>
      <c r="L350" s="93">
        <v>0</v>
      </c>
      <c r="M350" s="93">
        <v>0</v>
      </c>
      <c r="N350" s="93">
        <v>0</v>
      </c>
      <c r="O350" s="93">
        <v>0</v>
      </c>
      <c r="P350" s="93">
        <v>0</v>
      </c>
      <c r="Q350" s="93">
        <v>0</v>
      </c>
      <c r="R350" s="93">
        <v>0</v>
      </c>
      <c r="S350" s="87">
        <f t="shared" si="10"/>
        <v>1398.81</v>
      </c>
      <c r="T350" s="87">
        <f t="shared" si="11"/>
        <v>0</v>
      </c>
      <c r="U350" s="88" t="str">
        <f>VLOOKUP(B350,'FOLHA RESUMIDA'!C:I,2,0)</f>
        <v>DANIEL CIRILO DOS SANTOS</v>
      </c>
    </row>
    <row r="351" spans="1:21">
      <c r="A351" s="91">
        <v>1</v>
      </c>
      <c r="B351" s="91">
        <v>3154</v>
      </c>
      <c r="C351" s="93" t="s">
        <v>274</v>
      </c>
      <c r="D351" s="95">
        <v>42128</v>
      </c>
      <c r="E351" s="95" t="s">
        <v>526</v>
      </c>
      <c r="F351" s="97" t="s">
        <v>418</v>
      </c>
      <c r="G351" s="93">
        <v>1398.81</v>
      </c>
      <c r="H351" s="93">
        <v>0</v>
      </c>
      <c r="I351" s="97" t="s">
        <v>527</v>
      </c>
      <c r="J351" s="93">
        <v>0</v>
      </c>
      <c r="K351" s="93">
        <v>0</v>
      </c>
      <c r="L351" s="93">
        <v>0</v>
      </c>
      <c r="M351" s="93">
        <v>0</v>
      </c>
      <c r="N351" s="93">
        <v>0</v>
      </c>
      <c r="O351" s="93">
        <v>0</v>
      </c>
      <c r="P351" s="93">
        <v>0</v>
      </c>
      <c r="Q351" s="93">
        <v>0</v>
      </c>
      <c r="R351" s="93">
        <v>0</v>
      </c>
      <c r="S351" s="87">
        <f t="shared" si="10"/>
        <v>1398.81</v>
      </c>
      <c r="T351" s="87">
        <f t="shared" si="11"/>
        <v>0</v>
      </c>
      <c r="U351" s="88" t="str">
        <f>VLOOKUP(B351,'FOLHA RESUMIDA'!C:I,2,0)</f>
        <v>DANIELLE D O A DE MIRANDA</v>
      </c>
    </row>
    <row r="352" spans="1:21">
      <c r="A352" s="91">
        <v>1</v>
      </c>
      <c r="B352" s="91">
        <v>3156</v>
      </c>
      <c r="C352" s="93" t="s">
        <v>275</v>
      </c>
      <c r="D352" s="95">
        <v>42128</v>
      </c>
      <c r="E352" s="95" t="s">
        <v>526</v>
      </c>
      <c r="F352" s="97" t="s">
        <v>499</v>
      </c>
      <c r="G352" s="93">
        <v>1536.52</v>
      </c>
      <c r="H352" s="93">
        <v>0</v>
      </c>
      <c r="I352" s="97" t="s">
        <v>527</v>
      </c>
      <c r="J352" s="93">
        <v>0</v>
      </c>
      <c r="K352" s="93">
        <v>0</v>
      </c>
      <c r="L352" s="93">
        <v>0</v>
      </c>
      <c r="M352" s="93">
        <v>0</v>
      </c>
      <c r="N352" s="93">
        <v>0</v>
      </c>
      <c r="O352" s="93">
        <v>0</v>
      </c>
      <c r="P352" s="93">
        <v>0</v>
      </c>
      <c r="Q352" s="93">
        <v>0</v>
      </c>
      <c r="R352" s="93">
        <v>0</v>
      </c>
      <c r="S352" s="87">
        <f t="shared" si="10"/>
        <v>1536.52</v>
      </c>
      <c r="T352" s="87">
        <f t="shared" si="11"/>
        <v>0</v>
      </c>
      <c r="U352" s="88" t="str">
        <f>VLOOKUP(B352,'FOLHA RESUMIDA'!C:I,2,0)</f>
        <v>GILVANEIDE LAURENTINO MARTINS</v>
      </c>
    </row>
    <row r="353" spans="1:21">
      <c r="A353" s="91">
        <v>1</v>
      </c>
      <c r="B353" s="91">
        <v>3160</v>
      </c>
      <c r="C353" s="93" t="s">
        <v>276</v>
      </c>
      <c r="D353" s="95">
        <v>42128</v>
      </c>
      <c r="E353" s="95" t="s">
        <v>526</v>
      </c>
      <c r="F353" s="97" t="s">
        <v>486</v>
      </c>
      <c r="G353" s="93">
        <v>2050.41</v>
      </c>
      <c r="H353" s="93">
        <v>0</v>
      </c>
      <c r="I353" s="97" t="s">
        <v>527</v>
      </c>
      <c r="J353" s="93">
        <v>0</v>
      </c>
      <c r="K353" s="93">
        <v>0</v>
      </c>
      <c r="L353" s="93">
        <v>0</v>
      </c>
      <c r="M353" s="93">
        <v>0</v>
      </c>
      <c r="N353" s="93">
        <v>0</v>
      </c>
      <c r="O353" s="93">
        <v>0</v>
      </c>
      <c r="P353" s="93">
        <v>0</v>
      </c>
      <c r="Q353" s="93">
        <v>0</v>
      </c>
      <c r="R353" s="93">
        <v>0</v>
      </c>
      <c r="S353" s="87">
        <f t="shared" si="10"/>
        <v>2050.41</v>
      </c>
      <c r="T353" s="87">
        <f t="shared" si="11"/>
        <v>0</v>
      </c>
      <c r="U353" s="88" t="str">
        <f>VLOOKUP(B353,'FOLHA RESUMIDA'!C:I,2,0)</f>
        <v>LUCIANNA NUNES LIRA</v>
      </c>
    </row>
    <row r="354" spans="1:21">
      <c r="A354" s="91">
        <v>1</v>
      </c>
      <c r="B354" s="91">
        <v>3165</v>
      </c>
      <c r="C354" s="93" t="s">
        <v>277</v>
      </c>
      <c r="D354" s="95">
        <v>42128</v>
      </c>
      <c r="E354" s="95" t="s">
        <v>526</v>
      </c>
      <c r="F354" s="97" t="s">
        <v>486</v>
      </c>
      <c r="G354" s="93">
        <v>2050.41</v>
      </c>
      <c r="H354" s="93">
        <v>0</v>
      </c>
      <c r="I354" s="97" t="s">
        <v>527</v>
      </c>
      <c r="J354" s="93">
        <v>822.38</v>
      </c>
      <c r="K354" s="93">
        <v>0</v>
      </c>
      <c r="L354" s="93">
        <v>0</v>
      </c>
      <c r="M354" s="93">
        <v>0</v>
      </c>
      <c r="N354" s="93">
        <v>0</v>
      </c>
      <c r="O354" s="93">
        <v>0</v>
      </c>
      <c r="P354" s="93">
        <v>0</v>
      </c>
      <c r="Q354" s="93">
        <v>0</v>
      </c>
      <c r="R354" s="93">
        <v>0</v>
      </c>
      <c r="S354" s="87">
        <f t="shared" si="10"/>
        <v>2050.41</v>
      </c>
      <c r="T354" s="87">
        <f t="shared" si="11"/>
        <v>822.38</v>
      </c>
      <c r="U354" s="88" t="str">
        <f>VLOOKUP(B354,'FOLHA RESUMIDA'!C:I,2,0)</f>
        <v>PATRICIA SERPA PEIXOTO</v>
      </c>
    </row>
    <row r="355" spans="1:21">
      <c r="A355" s="91">
        <v>1</v>
      </c>
      <c r="B355" s="91">
        <v>3167</v>
      </c>
      <c r="C355" s="93" t="s">
        <v>278</v>
      </c>
      <c r="D355" s="95">
        <v>42128</v>
      </c>
      <c r="E355" s="95" t="s">
        <v>526</v>
      </c>
      <c r="F355" s="97" t="s">
        <v>426</v>
      </c>
      <c r="G355" s="93">
        <v>6210.16</v>
      </c>
      <c r="H355" s="93">
        <v>0</v>
      </c>
      <c r="I355" s="97" t="s">
        <v>527</v>
      </c>
      <c r="J355" s="93">
        <v>0</v>
      </c>
      <c r="K355" s="93">
        <v>0</v>
      </c>
      <c r="L355" s="93">
        <v>0</v>
      </c>
      <c r="M355" s="93">
        <v>0</v>
      </c>
      <c r="N355" s="93">
        <v>0</v>
      </c>
      <c r="O355" s="93">
        <v>0</v>
      </c>
      <c r="P355" s="93">
        <v>0</v>
      </c>
      <c r="Q355" s="93">
        <v>0</v>
      </c>
      <c r="R355" s="93">
        <v>0</v>
      </c>
      <c r="S355" s="87">
        <f t="shared" si="10"/>
        <v>6210.16</v>
      </c>
      <c r="T355" s="87">
        <f t="shared" si="11"/>
        <v>0</v>
      </c>
      <c r="U355" s="88" t="str">
        <f>VLOOKUP(B355,'FOLHA RESUMIDA'!C:I,2,0)</f>
        <v>POLYANA BEZERRA SOUTO SANTOS</v>
      </c>
    </row>
    <row r="356" spans="1:21">
      <c r="A356" s="91">
        <v>1</v>
      </c>
      <c r="B356" s="91">
        <v>3169</v>
      </c>
      <c r="C356" s="93" t="s">
        <v>279</v>
      </c>
      <c r="D356" s="95">
        <v>42128</v>
      </c>
      <c r="E356" s="95" t="s">
        <v>526</v>
      </c>
      <c r="F356" s="97" t="s">
        <v>418</v>
      </c>
      <c r="G356" s="93">
        <v>1398.81</v>
      </c>
      <c r="H356" s="93">
        <v>0</v>
      </c>
      <c r="I356" s="97" t="s">
        <v>527</v>
      </c>
      <c r="J356" s="93">
        <v>0</v>
      </c>
      <c r="K356" s="93">
        <v>0</v>
      </c>
      <c r="L356" s="93">
        <v>0</v>
      </c>
      <c r="M356" s="93">
        <v>1800</v>
      </c>
      <c r="N356" s="93">
        <v>0</v>
      </c>
      <c r="O356" s="93">
        <v>0</v>
      </c>
      <c r="P356" s="93">
        <v>0</v>
      </c>
      <c r="Q356" s="93">
        <v>0</v>
      </c>
      <c r="R356" s="93">
        <v>0</v>
      </c>
      <c r="S356" s="87">
        <f t="shared" si="10"/>
        <v>1398.81</v>
      </c>
      <c r="T356" s="87">
        <f t="shared" si="11"/>
        <v>1800</v>
      </c>
      <c r="U356" s="88" t="str">
        <f>VLOOKUP(B356,'FOLHA RESUMIDA'!C:I,2,0)</f>
        <v>RENATA BEZERRA DA SILVA</v>
      </c>
    </row>
    <row r="357" spans="1:21">
      <c r="A357" s="91">
        <v>1</v>
      </c>
      <c r="B357" s="91">
        <v>3172</v>
      </c>
      <c r="C357" s="93" t="s">
        <v>280</v>
      </c>
      <c r="D357" s="95">
        <v>42128</v>
      </c>
      <c r="E357" s="95" t="s">
        <v>526</v>
      </c>
      <c r="F357" s="97" t="s">
        <v>418</v>
      </c>
      <c r="G357" s="93">
        <v>1398.81</v>
      </c>
      <c r="H357" s="93">
        <v>0</v>
      </c>
      <c r="I357" s="97" t="s">
        <v>527</v>
      </c>
      <c r="J357" s="93">
        <v>0</v>
      </c>
      <c r="K357" s="93">
        <v>0</v>
      </c>
      <c r="L357" s="93">
        <v>0</v>
      </c>
      <c r="M357" s="93">
        <v>0</v>
      </c>
      <c r="N357" s="93">
        <v>0</v>
      </c>
      <c r="O357" s="93">
        <v>0</v>
      </c>
      <c r="P357" s="93">
        <v>0</v>
      </c>
      <c r="Q357" s="93">
        <v>0</v>
      </c>
      <c r="R357" s="93">
        <v>0</v>
      </c>
      <c r="S357" s="87">
        <f t="shared" si="10"/>
        <v>1398.81</v>
      </c>
      <c r="T357" s="87">
        <f t="shared" si="11"/>
        <v>0</v>
      </c>
      <c r="U357" s="88" t="str">
        <f>VLOOKUP(B357,'FOLHA RESUMIDA'!C:I,2,0)</f>
        <v>SAVIO BARCELOS DE MELO</v>
      </c>
    </row>
    <row r="358" spans="1:21">
      <c r="A358" s="91">
        <v>1</v>
      </c>
      <c r="B358" s="91">
        <v>3175</v>
      </c>
      <c r="C358" s="93" t="s">
        <v>281</v>
      </c>
      <c r="D358" s="95">
        <v>42128</v>
      </c>
      <c r="E358" s="95" t="s">
        <v>526</v>
      </c>
      <c r="F358" s="97" t="s">
        <v>426</v>
      </c>
      <c r="G358" s="93">
        <v>6210.16</v>
      </c>
      <c r="H358" s="93">
        <v>0</v>
      </c>
      <c r="I358" s="97" t="s">
        <v>527</v>
      </c>
      <c r="J358" s="93">
        <v>6657.79</v>
      </c>
      <c r="K358" s="93">
        <v>0</v>
      </c>
      <c r="L358" s="93">
        <v>0</v>
      </c>
      <c r="M358" s="93">
        <v>0</v>
      </c>
      <c r="N358" s="93">
        <v>0</v>
      </c>
      <c r="O358" s="93">
        <v>0</v>
      </c>
      <c r="P358" s="93">
        <v>0</v>
      </c>
      <c r="Q358" s="93">
        <v>0</v>
      </c>
      <c r="R358" s="93">
        <v>0</v>
      </c>
      <c r="S358" s="87">
        <f t="shared" si="10"/>
        <v>6210.16</v>
      </c>
      <c r="T358" s="87">
        <f t="shared" si="11"/>
        <v>6657.79</v>
      </c>
      <c r="U358" s="88" t="str">
        <f>VLOOKUP(B358,'FOLHA RESUMIDA'!C:I,2,0)</f>
        <v>VIVIANE SOARES DE JESUS</v>
      </c>
    </row>
    <row r="359" spans="1:21">
      <c r="A359" s="91">
        <v>1</v>
      </c>
      <c r="B359" s="91">
        <v>3177</v>
      </c>
      <c r="C359" s="93" t="s">
        <v>282</v>
      </c>
      <c r="D359" s="95">
        <v>42135</v>
      </c>
      <c r="E359" s="95" t="s">
        <v>526</v>
      </c>
      <c r="F359" s="97" t="s">
        <v>496</v>
      </c>
      <c r="G359" s="93">
        <v>6210.16</v>
      </c>
      <c r="H359" s="93">
        <v>0</v>
      </c>
      <c r="I359" s="97" t="s">
        <v>527</v>
      </c>
      <c r="J359" s="93">
        <v>2312.9499999999998</v>
      </c>
      <c r="K359" s="93">
        <v>0</v>
      </c>
      <c r="L359" s="93">
        <v>0</v>
      </c>
      <c r="M359" s="93">
        <v>0</v>
      </c>
      <c r="N359" s="93">
        <v>0</v>
      </c>
      <c r="O359" s="93">
        <v>0</v>
      </c>
      <c r="P359" s="93">
        <v>0</v>
      </c>
      <c r="Q359" s="93">
        <v>0</v>
      </c>
      <c r="R359" s="93">
        <v>0</v>
      </c>
      <c r="S359" s="87">
        <f t="shared" si="10"/>
        <v>6210.16</v>
      </c>
      <c r="T359" s="87">
        <f t="shared" si="11"/>
        <v>2312.9499999999998</v>
      </c>
      <c r="U359" s="88" t="str">
        <f>VLOOKUP(B359,'FOLHA RESUMIDA'!C:I,2,0)</f>
        <v>DEMOSTENES FIGUEIREDO DE SOUSA</v>
      </c>
    </row>
    <row r="360" spans="1:21">
      <c r="A360" s="91">
        <v>1</v>
      </c>
      <c r="B360" s="91">
        <v>3178</v>
      </c>
      <c r="C360" s="93" t="s">
        <v>283</v>
      </c>
      <c r="D360" s="95">
        <v>42142</v>
      </c>
      <c r="E360" s="95" t="s">
        <v>526</v>
      </c>
      <c r="F360" s="97" t="s">
        <v>496</v>
      </c>
      <c r="G360" s="93">
        <v>6210.16</v>
      </c>
      <c r="H360" s="93">
        <v>0</v>
      </c>
      <c r="I360" s="97" t="s">
        <v>527</v>
      </c>
      <c r="J360" s="93">
        <v>2312.9499999999998</v>
      </c>
      <c r="K360" s="93">
        <v>0</v>
      </c>
      <c r="L360" s="93">
        <v>0</v>
      </c>
      <c r="M360" s="93">
        <v>0</v>
      </c>
      <c r="N360" s="93">
        <v>0</v>
      </c>
      <c r="O360" s="93">
        <v>0</v>
      </c>
      <c r="P360" s="93">
        <v>0</v>
      </c>
      <c r="Q360" s="93">
        <v>0</v>
      </c>
      <c r="R360" s="93">
        <v>0</v>
      </c>
      <c r="S360" s="87">
        <f t="shared" si="10"/>
        <v>6210.16</v>
      </c>
      <c r="T360" s="87">
        <f t="shared" si="11"/>
        <v>2312.9499999999998</v>
      </c>
      <c r="U360" s="88" t="str">
        <f>VLOOKUP(B360,'FOLHA RESUMIDA'!C:I,2,0)</f>
        <v>HOSANA SUELEM S DE MIRANDA</v>
      </c>
    </row>
    <row r="361" spans="1:21">
      <c r="A361" s="91">
        <v>1</v>
      </c>
      <c r="B361" s="91">
        <v>3180</v>
      </c>
      <c r="C361" s="93" t="s">
        <v>284</v>
      </c>
      <c r="D361" s="95">
        <v>42156</v>
      </c>
      <c r="E361" s="95" t="s">
        <v>526</v>
      </c>
      <c r="F361" s="97" t="s">
        <v>496</v>
      </c>
      <c r="G361" s="93">
        <v>6210.16</v>
      </c>
      <c r="H361" s="93">
        <v>0</v>
      </c>
      <c r="I361" s="97" t="s">
        <v>527</v>
      </c>
      <c r="J361" s="93">
        <v>2312.9499999999998</v>
      </c>
      <c r="K361" s="93">
        <v>0</v>
      </c>
      <c r="L361" s="93">
        <v>0</v>
      </c>
      <c r="M361" s="93">
        <v>0</v>
      </c>
      <c r="N361" s="93">
        <v>0</v>
      </c>
      <c r="O361" s="93">
        <v>0</v>
      </c>
      <c r="P361" s="93">
        <v>0</v>
      </c>
      <c r="Q361" s="93">
        <v>0</v>
      </c>
      <c r="R361" s="93">
        <v>0</v>
      </c>
      <c r="S361" s="87">
        <f t="shared" si="10"/>
        <v>6210.16</v>
      </c>
      <c r="T361" s="87">
        <f t="shared" si="11"/>
        <v>2312.9499999999998</v>
      </c>
      <c r="U361" s="88" t="str">
        <f>VLOOKUP(B361,'FOLHA RESUMIDA'!C:I,2,0)</f>
        <v>CAIO CESAR DE A R SILVA</v>
      </c>
    </row>
    <row r="362" spans="1:21">
      <c r="A362" s="91">
        <v>1</v>
      </c>
      <c r="B362" s="91">
        <v>3182</v>
      </c>
      <c r="C362" s="93" t="s">
        <v>285</v>
      </c>
      <c r="D362" s="95">
        <v>42186</v>
      </c>
      <c r="E362" s="95" t="s">
        <v>526</v>
      </c>
      <c r="F362" s="97" t="s">
        <v>486</v>
      </c>
      <c r="G362" s="93">
        <v>2050.41</v>
      </c>
      <c r="H362" s="93">
        <v>0</v>
      </c>
      <c r="I362" s="97" t="s">
        <v>527</v>
      </c>
      <c r="J362" s="93">
        <v>0</v>
      </c>
      <c r="K362" s="93">
        <v>0</v>
      </c>
      <c r="L362" s="93">
        <v>0</v>
      </c>
      <c r="M362" s="93">
        <v>0</v>
      </c>
      <c r="N362" s="93">
        <v>0</v>
      </c>
      <c r="O362" s="93">
        <v>0</v>
      </c>
      <c r="P362" s="93">
        <v>0</v>
      </c>
      <c r="Q362" s="93">
        <v>0</v>
      </c>
      <c r="R362" s="93">
        <v>0</v>
      </c>
      <c r="S362" s="87">
        <f t="shared" si="10"/>
        <v>2050.41</v>
      </c>
      <c r="T362" s="87">
        <f t="shared" si="11"/>
        <v>0</v>
      </c>
      <c r="U362" s="88" t="str">
        <f>VLOOKUP(B362,'FOLHA RESUMIDA'!C:I,2,0)</f>
        <v>VANELLY FERREIRA DE SOUZA</v>
      </c>
    </row>
    <row r="363" spans="1:21">
      <c r="A363" s="91">
        <v>1</v>
      </c>
      <c r="B363" s="91">
        <v>3183</v>
      </c>
      <c r="C363" s="93" t="s">
        <v>286</v>
      </c>
      <c r="D363" s="95">
        <v>42192</v>
      </c>
      <c r="E363" s="95" t="s">
        <v>526</v>
      </c>
      <c r="F363" s="97" t="s">
        <v>482</v>
      </c>
      <c r="G363" s="93">
        <v>2050.41</v>
      </c>
      <c r="H363" s="93">
        <v>0</v>
      </c>
      <c r="I363" s="97" t="s">
        <v>527</v>
      </c>
      <c r="J363" s="93">
        <v>0</v>
      </c>
      <c r="K363" s="93">
        <v>0</v>
      </c>
      <c r="L363" s="93">
        <v>0</v>
      </c>
      <c r="M363" s="93">
        <v>0</v>
      </c>
      <c r="N363" s="93">
        <v>0</v>
      </c>
      <c r="O363" s="93">
        <v>0</v>
      </c>
      <c r="P363" s="93">
        <v>0</v>
      </c>
      <c r="Q363" s="93">
        <v>0</v>
      </c>
      <c r="R363" s="93">
        <v>0</v>
      </c>
      <c r="S363" s="87">
        <f t="shared" si="10"/>
        <v>2050.41</v>
      </c>
      <c r="T363" s="87">
        <f t="shared" si="11"/>
        <v>0</v>
      </c>
      <c r="U363" s="88" t="str">
        <f>VLOOKUP(B363,'FOLHA RESUMIDA'!C:I,2,0)</f>
        <v>DALETE VICENTE DE LIMA</v>
      </c>
    </row>
    <row r="364" spans="1:21">
      <c r="A364" s="91">
        <v>1</v>
      </c>
      <c r="B364" s="91">
        <v>3194</v>
      </c>
      <c r="C364" s="93" t="s">
        <v>287</v>
      </c>
      <c r="D364" s="95">
        <v>42226</v>
      </c>
      <c r="E364" s="95" t="s">
        <v>526</v>
      </c>
      <c r="F364" s="97" t="s">
        <v>490</v>
      </c>
      <c r="G364" s="93">
        <v>3567.49</v>
      </c>
      <c r="H364" s="93">
        <v>0</v>
      </c>
      <c r="I364" s="97" t="s">
        <v>527</v>
      </c>
      <c r="J364" s="93">
        <v>2312.9499999999998</v>
      </c>
      <c r="K364" s="93">
        <v>0</v>
      </c>
      <c r="L364" s="93">
        <v>0</v>
      </c>
      <c r="M364" s="93">
        <v>0</v>
      </c>
      <c r="N364" s="93">
        <v>0</v>
      </c>
      <c r="O364" s="93">
        <v>0</v>
      </c>
      <c r="P364" s="93">
        <v>0</v>
      </c>
      <c r="Q364" s="93">
        <v>0</v>
      </c>
      <c r="R364" s="93">
        <v>0</v>
      </c>
      <c r="S364" s="87">
        <f t="shared" si="10"/>
        <v>3567.49</v>
      </c>
      <c r="T364" s="87">
        <f t="shared" si="11"/>
        <v>2312.9499999999998</v>
      </c>
      <c r="U364" s="88" t="str">
        <f>VLOOKUP(B364,'FOLHA RESUMIDA'!C:I,2,0)</f>
        <v>ODAYANNA KESSY F MONTEIRO</v>
      </c>
    </row>
    <row r="365" spans="1:21">
      <c r="A365" s="91">
        <v>1</v>
      </c>
      <c r="B365" s="91">
        <v>3208</v>
      </c>
      <c r="C365" s="93" t="s">
        <v>288</v>
      </c>
      <c r="D365" s="95">
        <v>42388</v>
      </c>
      <c r="E365" s="95" t="s">
        <v>526</v>
      </c>
      <c r="F365" s="97" t="s">
        <v>412</v>
      </c>
      <c r="G365" s="93">
        <v>0</v>
      </c>
      <c r="H365" s="93">
        <v>0</v>
      </c>
      <c r="I365" s="97" t="s">
        <v>529</v>
      </c>
      <c r="J365" s="93">
        <v>0</v>
      </c>
      <c r="K365" s="93">
        <v>0</v>
      </c>
      <c r="L365" s="93">
        <v>0</v>
      </c>
      <c r="M365" s="93">
        <v>0</v>
      </c>
      <c r="N365" s="93">
        <v>0</v>
      </c>
      <c r="O365" s="93">
        <v>881.12</v>
      </c>
      <c r="P365" s="93">
        <v>3524.49</v>
      </c>
      <c r="Q365" s="93">
        <v>0</v>
      </c>
      <c r="R365" s="93">
        <v>0</v>
      </c>
      <c r="S365" s="87">
        <f t="shared" si="10"/>
        <v>881.12</v>
      </c>
      <c r="T365" s="87">
        <f t="shared" si="11"/>
        <v>3524.49</v>
      </c>
      <c r="U365" s="88" t="str">
        <f>VLOOKUP(B365,'FOLHA RESUMIDA'!C:I,2,0)</f>
        <v>FABIOLA LAPORTE DE A TRINDADE</v>
      </c>
    </row>
    <row r="366" spans="1:21">
      <c r="A366" s="91">
        <v>1</v>
      </c>
      <c r="B366" s="91">
        <v>3228</v>
      </c>
      <c r="C366" s="93" t="s">
        <v>390</v>
      </c>
      <c r="D366" s="95">
        <v>42706</v>
      </c>
      <c r="E366" s="95" t="s">
        <v>526</v>
      </c>
      <c r="F366" s="97" t="s">
        <v>481</v>
      </c>
      <c r="G366" s="93">
        <v>2050.41</v>
      </c>
      <c r="H366" s="93">
        <v>0</v>
      </c>
      <c r="I366" s="97" t="s">
        <v>527</v>
      </c>
      <c r="J366" s="93">
        <v>822.38</v>
      </c>
      <c r="K366" s="93">
        <v>0</v>
      </c>
      <c r="L366" s="93">
        <v>0</v>
      </c>
      <c r="M366" s="93">
        <v>0</v>
      </c>
      <c r="N366" s="93">
        <v>0</v>
      </c>
      <c r="O366" s="93">
        <v>0</v>
      </c>
      <c r="P366" s="93">
        <v>0</v>
      </c>
      <c r="Q366" s="93">
        <v>0</v>
      </c>
      <c r="R366" s="93">
        <v>0</v>
      </c>
      <c r="S366" s="87">
        <f t="shared" si="10"/>
        <v>2050.41</v>
      </c>
      <c r="T366" s="87">
        <f t="shared" si="11"/>
        <v>822.38</v>
      </c>
      <c r="U366" s="88" t="str">
        <f>VLOOKUP(B366,'FOLHA RESUMIDA'!C:I,2,0)</f>
        <v>RENATO VELOSO LINO DE OLIVEIRA</v>
      </c>
    </row>
    <row r="367" spans="1:21">
      <c r="A367" s="91">
        <v>1</v>
      </c>
      <c r="B367" s="91">
        <v>3229</v>
      </c>
      <c r="C367" s="93" t="s">
        <v>289</v>
      </c>
      <c r="D367" s="95">
        <v>42737</v>
      </c>
      <c r="E367" s="95" t="s">
        <v>526</v>
      </c>
      <c r="F367" s="97" t="s">
        <v>488</v>
      </c>
      <c r="G367" s="93">
        <v>2050.41</v>
      </c>
      <c r="H367" s="93">
        <v>0</v>
      </c>
      <c r="I367" s="97" t="s">
        <v>527</v>
      </c>
      <c r="J367" s="93">
        <v>0</v>
      </c>
      <c r="K367" s="93">
        <v>0</v>
      </c>
      <c r="L367" s="93">
        <v>0</v>
      </c>
      <c r="M367" s="93">
        <v>0</v>
      </c>
      <c r="N367" s="93">
        <v>0</v>
      </c>
      <c r="O367" s="93">
        <v>0</v>
      </c>
      <c r="P367" s="93">
        <v>0</v>
      </c>
      <c r="Q367" s="93">
        <v>0</v>
      </c>
      <c r="R367" s="93">
        <v>0</v>
      </c>
      <c r="S367" s="87">
        <f t="shared" si="10"/>
        <v>2050.41</v>
      </c>
      <c r="T367" s="87">
        <f t="shared" si="11"/>
        <v>0</v>
      </c>
      <c r="U367" s="88" t="str">
        <f>VLOOKUP(B367,'FOLHA RESUMIDA'!C:I,2,0)</f>
        <v>WELTON FERNANDES DE PAULA</v>
      </c>
    </row>
    <row r="368" spans="1:21">
      <c r="A368" s="91">
        <v>1</v>
      </c>
      <c r="B368" s="91">
        <v>3232</v>
      </c>
      <c r="C368" s="93" t="s">
        <v>290</v>
      </c>
      <c r="D368" s="95">
        <v>42737</v>
      </c>
      <c r="E368" s="95" t="s">
        <v>526</v>
      </c>
      <c r="F368" s="97" t="s">
        <v>488</v>
      </c>
      <c r="G368" s="93">
        <v>2050.41</v>
      </c>
      <c r="H368" s="93">
        <v>0</v>
      </c>
      <c r="I368" s="97" t="s">
        <v>527</v>
      </c>
      <c r="J368" s="93">
        <v>0</v>
      </c>
      <c r="K368" s="93">
        <v>0</v>
      </c>
      <c r="L368" s="93">
        <v>0</v>
      </c>
      <c r="M368" s="93">
        <v>0</v>
      </c>
      <c r="N368" s="93">
        <v>0</v>
      </c>
      <c r="O368" s="93">
        <v>0</v>
      </c>
      <c r="P368" s="93">
        <v>0</v>
      </c>
      <c r="Q368" s="93">
        <v>0</v>
      </c>
      <c r="R368" s="93">
        <v>0</v>
      </c>
      <c r="S368" s="87">
        <f t="shared" si="10"/>
        <v>2050.41</v>
      </c>
      <c r="T368" s="87">
        <f t="shared" si="11"/>
        <v>0</v>
      </c>
      <c r="U368" s="88" t="str">
        <f>VLOOKUP(B368,'FOLHA RESUMIDA'!C:I,2,0)</f>
        <v>MARCOS ANTONIO SILVA DE LIMA</v>
      </c>
    </row>
    <row r="369" spans="1:21">
      <c r="A369" s="91">
        <v>1</v>
      </c>
      <c r="B369" s="91">
        <v>3233</v>
      </c>
      <c r="C369" s="93" t="s">
        <v>291</v>
      </c>
      <c r="D369" s="95">
        <v>42737</v>
      </c>
      <c r="E369" s="95" t="s">
        <v>526</v>
      </c>
      <c r="F369" s="97" t="s">
        <v>484</v>
      </c>
      <c r="G369" s="93">
        <v>2050.41</v>
      </c>
      <c r="H369" s="93">
        <v>0</v>
      </c>
      <c r="I369" s="97" t="s">
        <v>527</v>
      </c>
      <c r="J369" s="93">
        <v>0</v>
      </c>
      <c r="K369" s="93">
        <v>0</v>
      </c>
      <c r="L369" s="93">
        <v>0</v>
      </c>
      <c r="M369" s="93">
        <v>0</v>
      </c>
      <c r="N369" s="93">
        <v>0</v>
      </c>
      <c r="O369" s="93">
        <v>0</v>
      </c>
      <c r="P369" s="93">
        <v>0</v>
      </c>
      <c r="Q369" s="93">
        <v>0</v>
      </c>
      <c r="R369" s="93">
        <v>0</v>
      </c>
      <c r="S369" s="87">
        <f t="shared" si="10"/>
        <v>2050.41</v>
      </c>
      <c r="T369" s="87">
        <f t="shared" si="11"/>
        <v>0</v>
      </c>
      <c r="U369" s="88" t="str">
        <f>VLOOKUP(B369,'FOLHA RESUMIDA'!C:I,2,0)</f>
        <v>MARIANA JOYCE BEZERRA DA SILVA</v>
      </c>
    </row>
    <row r="370" spans="1:21">
      <c r="A370" s="91">
        <v>1</v>
      </c>
      <c r="B370" s="91">
        <v>3237</v>
      </c>
      <c r="C370" s="93" t="s">
        <v>292</v>
      </c>
      <c r="D370" s="95">
        <v>42751</v>
      </c>
      <c r="E370" s="95" t="s">
        <v>526</v>
      </c>
      <c r="F370" s="97" t="s">
        <v>485</v>
      </c>
      <c r="G370" s="93">
        <v>2050.41</v>
      </c>
      <c r="H370" s="93">
        <v>0</v>
      </c>
      <c r="I370" s="97" t="s">
        <v>527</v>
      </c>
      <c r="J370" s="93">
        <v>822.38</v>
      </c>
      <c r="K370" s="93">
        <v>0</v>
      </c>
      <c r="L370" s="93">
        <v>0</v>
      </c>
      <c r="M370" s="93">
        <v>0</v>
      </c>
      <c r="N370" s="93">
        <v>0</v>
      </c>
      <c r="O370" s="93">
        <v>0</v>
      </c>
      <c r="P370" s="93">
        <v>0</v>
      </c>
      <c r="Q370" s="93">
        <v>0</v>
      </c>
      <c r="R370" s="93">
        <v>0</v>
      </c>
      <c r="S370" s="87">
        <f t="shared" si="10"/>
        <v>2050.41</v>
      </c>
      <c r="T370" s="87">
        <f t="shared" si="11"/>
        <v>822.38</v>
      </c>
      <c r="U370" s="88" t="str">
        <f>VLOOKUP(B370,'FOLHA RESUMIDA'!C:I,2,0)</f>
        <v>LIVIA MARIA DE MORAES</v>
      </c>
    </row>
    <row r="371" spans="1:21">
      <c r="A371" s="91">
        <v>1</v>
      </c>
      <c r="B371" s="91">
        <v>3241</v>
      </c>
      <c r="C371" s="93" t="s">
        <v>293</v>
      </c>
      <c r="D371" s="95">
        <v>42814</v>
      </c>
      <c r="E371" s="95" t="s">
        <v>526</v>
      </c>
      <c r="F371" s="97" t="s">
        <v>488</v>
      </c>
      <c r="G371" s="93">
        <v>2050.41</v>
      </c>
      <c r="H371" s="93">
        <v>0</v>
      </c>
      <c r="I371" s="97" t="s">
        <v>527</v>
      </c>
      <c r="J371" s="93">
        <v>0</v>
      </c>
      <c r="K371" s="93">
        <v>0</v>
      </c>
      <c r="L371" s="93">
        <v>0</v>
      </c>
      <c r="M371" s="93">
        <v>0</v>
      </c>
      <c r="N371" s="93">
        <v>0</v>
      </c>
      <c r="O371" s="93">
        <v>0</v>
      </c>
      <c r="P371" s="93">
        <v>0</v>
      </c>
      <c r="Q371" s="93">
        <v>0</v>
      </c>
      <c r="R371" s="93">
        <v>0</v>
      </c>
      <c r="S371" s="87">
        <f t="shared" si="10"/>
        <v>2050.41</v>
      </c>
      <c r="T371" s="87">
        <f t="shared" si="11"/>
        <v>0</v>
      </c>
      <c r="U371" s="88" t="str">
        <f>VLOOKUP(B371,'FOLHA RESUMIDA'!C:I,2,0)</f>
        <v>EDNALDO LUIZ TRAJANO</v>
      </c>
    </row>
    <row r="372" spans="1:21">
      <c r="A372" s="91">
        <v>1</v>
      </c>
      <c r="B372" s="91">
        <v>3242</v>
      </c>
      <c r="C372" s="93" t="s">
        <v>294</v>
      </c>
      <c r="D372" s="95">
        <v>42814</v>
      </c>
      <c r="E372" s="95" t="s">
        <v>526</v>
      </c>
      <c r="F372" s="97" t="s">
        <v>488</v>
      </c>
      <c r="G372" s="93">
        <v>2050.41</v>
      </c>
      <c r="H372" s="93">
        <v>0</v>
      </c>
      <c r="I372" s="97" t="s">
        <v>527</v>
      </c>
      <c r="J372" s="93">
        <v>2312.9499999999998</v>
      </c>
      <c r="K372" s="93">
        <v>0</v>
      </c>
      <c r="L372" s="93">
        <v>0</v>
      </c>
      <c r="M372" s="93">
        <v>0</v>
      </c>
      <c r="N372" s="93">
        <v>0</v>
      </c>
      <c r="O372" s="93">
        <v>0</v>
      </c>
      <c r="P372" s="93">
        <v>0</v>
      </c>
      <c r="Q372" s="93">
        <v>0</v>
      </c>
      <c r="R372" s="93">
        <v>0</v>
      </c>
      <c r="S372" s="87">
        <f t="shared" si="10"/>
        <v>2050.41</v>
      </c>
      <c r="T372" s="87">
        <f t="shared" si="11"/>
        <v>2312.9499999999998</v>
      </c>
      <c r="U372" s="88" t="str">
        <f>VLOOKUP(B372,'FOLHA RESUMIDA'!C:I,2,0)</f>
        <v>CLAUDIO HENRIQUE G DE OLIVEIRA</v>
      </c>
    </row>
    <row r="373" spans="1:21">
      <c r="A373" s="91">
        <v>1</v>
      </c>
      <c r="B373" s="91">
        <v>3247</v>
      </c>
      <c r="C373" s="93" t="s">
        <v>295</v>
      </c>
      <c r="D373" s="95">
        <v>42845</v>
      </c>
      <c r="E373" s="95" t="s">
        <v>526</v>
      </c>
      <c r="F373" s="97" t="s">
        <v>415</v>
      </c>
      <c r="G373" s="93">
        <v>0</v>
      </c>
      <c r="H373" s="93">
        <v>0</v>
      </c>
      <c r="I373" s="97" t="s">
        <v>529</v>
      </c>
      <c r="J373" s="93">
        <v>0</v>
      </c>
      <c r="K373" s="93">
        <v>0</v>
      </c>
      <c r="L373" s="93">
        <v>0</v>
      </c>
      <c r="M373" s="93">
        <v>1800</v>
      </c>
      <c r="N373" s="93">
        <v>0</v>
      </c>
      <c r="O373" s="93">
        <v>1811.32</v>
      </c>
      <c r="P373" s="93">
        <v>7245.23</v>
      </c>
      <c r="Q373" s="93">
        <v>0</v>
      </c>
      <c r="R373" s="93">
        <v>0</v>
      </c>
      <c r="S373" s="87">
        <f t="shared" si="10"/>
        <v>1811.32</v>
      </c>
      <c r="T373" s="87">
        <f t="shared" si="11"/>
        <v>9045.23</v>
      </c>
      <c r="U373" s="88" t="str">
        <f>VLOOKUP(B373,'FOLHA RESUMIDA'!C:I,2,0)</f>
        <v>LEONARDO ARAUJO PAES BARRETO</v>
      </c>
    </row>
    <row r="374" spans="1:21">
      <c r="A374" s="91">
        <v>1</v>
      </c>
      <c r="B374" s="91">
        <v>3256</v>
      </c>
      <c r="C374" s="93" t="s">
        <v>296</v>
      </c>
      <c r="D374" s="95">
        <v>42859</v>
      </c>
      <c r="E374" s="95" t="s">
        <v>526</v>
      </c>
      <c r="F374" s="97" t="s">
        <v>464</v>
      </c>
      <c r="G374" s="93">
        <v>0</v>
      </c>
      <c r="H374" s="93">
        <v>0</v>
      </c>
      <c r="I374" s="97" t="s">
        <v>529</v>
      </c>
      <c r="J374" s="93">
        <v>0</v>
      </c>
      <c r="K374" s="93">
        <v>0</v>
      </c>
      <c r="L374" s="93">
        <v>0</v>
      </c>
      <c r="M374" s="93">
        <v>0</v>
      </c>
      <c r="N374" s="93">
        <v>0</v>
      </c>
      <c r="O374" s="93">
        <v>979.03</v>
      </c>
      <c r="P374" s="93">
        <v>3916.1</v>
      </c>
      <c r="Q374" s="93">
        <v>0</v>
      </c>
      <c r="R374" s="93">
        <v>0</v>
      </c>
      <c r="S374" s="87">
        <f t="shared" si="10"/>
        <v>979.03</v>
      </c>
      <c r="T374" s="87">
        <f t="shared" si="11"/>
        <v>3916.1</v>
      </c>
      <c r="U374" s="88" t="str">
        <f>VLOOKUP(B374,'FOLHA RESUMIDA'!C:I,2,0)</f>
        <v>JOAO ALFREDO SOARES DE AVELLAR</v>
      </c>
    </row>
    <row r="375" spans="1:21">
      <c r="A375" s="91">
        <v>1</v>
      </c>
      <c r="B375" s="91">
        <v>3263</v>
      </c>
      <c r="C375" s="93" t="s">
        <v>297</v>
      </c>
      <c r="D375" s="95">
        <v>42859</v>
      </c>
      <c r="E375" s="95" t="s">
        <v>526</v>
      </c>
      <c r="F375" s="97" t="s">
        <v>504</v>
      </c>
      <c r="G375" s="93">
        <v>0</v>
      </c>
      <c r="H375" s="93">
        <v>0</v>
      </c>
      <c r="I375" s="97" t="s">
        <v>529</v>
      </c>
      <c r="J375" s="93">
        <v>0</v>
      </c>
      <c r="K375" s="93">
        <v>0</v>
      </c>
      <c r="L375" s="93">
        <v>0</v>
      </c>
      <c r="M375" s="93">
        <v>0</v>
      </c>
      <c r="N375" s="93">
        <v>0</v>
      </c>
      <c r="O375" s="93">
        <v>1664.45</v>
      </c>
      <c r="P375" s="93">
        <v>6657.79</v>
      </c>
      <c r="Q375" s="93">
        <v>0</v>
      </c>
      <c r="R375" s="93">
        <v>0</v>
      </c>
      <c r="S375" s="87">
        <f t="shared" si="10"/>
        <v>1664.45</v>
      </c>
      <c r="T375" s="87">
        <f t="shared" si="11"/>
        <v>6657.79</v>
      </c>
      <c r="U375" s="88" t="str">
        <f>VLOOKUP(B375,'FOLHA RESUMIDA'!C:I,2,0)</f>
        <v>ANA CECILIA DE SENA T SOUZA</v>
      </c>
    </row>
    <row r="376" spans="1:21">
      <c r="A376" s="91">
        <v>1</v>
      </c>
      <c r="B376" s="91">
        <v>3281</v>
      </c>
      <c r="C376" s="93" t="s">
        <v>298</v>
      </c>
      <c r="D376" s="95">
        <v>42870</v>
      </c>
      <c r="E376" s="95" t="s">
        <v>526</v>
      </c>
      <c r="F376" s="97" t="s">
        <v>484</v>
      </c>
      <c r="G376" s="93">
        <v>2050.41</v>
      </c>
      <c r="H376" s="93">
        <v>0</v>
      </c>
      <c r="I376" s="97" t="s">
        <v>527</v>
      </c>
      <c r="J376" s="93">
        <v>822.38</v>
      </c>
      <c r="K376" s="93">
        <v>0</v>
      </c>
      <c r="L376" s="93">
        <v>0</v>
      </c>
      <c r="M376" s="93">
        <v>0</v>
      </c>
      <c r="N376" s="93">
        <v>0</v>
      </c>
      <c r="O376" s="93">
        <v>0</v>
      </c>
      <c r="P376" s="93">
        <v>0</v>
      </c>
      <c r="Q376" s="93">
        <v>0</v>
      </c>
      <c r="R376" s="93">
        <v>0</v>
      </c>
      <c r="S376" s="87">
        <f t="shared" si="10"/>
        <v>2050.41</v>
      </c>
      <c r="T376" s="87">
        <f t="shared" si="11"/>
        <v>822.38</v>
      </c>
      <c r="U376" s="88" t="str">
        <f>VLOOKUP(B376,'FOLHA RESUMIDA'!C:I,2,0)</f>
        <v>PAULO AUGUSTO DA SILVA</v>
      </c>
    </row>
    <row r="377" spans="1:21">
      <c r="A377" s="91">
        <v>1</v>
      </c>
      <c r="B377" s="91">
        <v>3283</v>
      </c>
      <c r="C377" s="93" t="s">
        <v>299</v>
      </c>
      <c r="D377" s="95">
        <v>42879</v>
      </c>
      <c r="E377" s="95" t="s">
        <v>526</v>
      </c>
      <c r="F377" s="97" t="s">
        <v>478</v>
      </c>
      <c r="G377" s="93">
        <v>0</v>
      </c>
      <c r="H377" s="93">
        <v>0</v>
      </c>
      <c r="I377" s="97" t="s">
        <v>529</v>
      </c>
      <c r="J377" s="93">
        <v>0</v>
      </c>
      <c r="K377" s="93">
        <v>0</v>
      </c>
      <c r="L377" s="93">
        <v>0</v>
      </c>
      <c r="M377" s="93">
        <v>0</v>
      </c>
      <c r="N377" s="93">
        <v>0</v>
      </c>
      <c r="O377" s="93">
        <v>1664.45</v>
      </c>
      <c r="P377" s="93">
        <v>6657.79</v>
      </c>
      <c r="Q377" s="93">
        <v>0</v>
      </c>
      <c r="R377" s="93">
        <v>0</v>
      </c>
      <c r="S377" s="87">
        <f t="shared" si="10"/>
        <v>1664.45</v>
      </c>
      <c r="T377" s="87">
        <f t="shared" si="11"/>
        <v>6657.79</v>
      </c>
      <c r="U377" s="88" t="str">
        <f>VLOOKUP(B377,'FOLHA RESUMIDA'!C:I,2,0)</f>
        <v>MANUELA A DE SENA L VENTURA</v>
      </c>
    </row>
    <row r="378" spans="1:21">
      <c r="A378" s="91">
        <v>1</v>
      </c>
      <c r="B378" s="91">
        <v>3316</v>
      </c>
      <c r="C378" s="93" t="s">
        <v>300</v>
      </c>
      <c r="D378" s="95">
        <v>42948</v>
      </c>
      <c r="E378" s="95" t="s">
        <v>526</v>
      </c>
      <c r="F378" s="97" t="s">
        <v>502</v>
      </c>
      <c r="G378" s="93">
        <v>0</v>
      </c>
      <c r="H378" s="93">
        <v>0</v>
      </c>
      <c r="I378" s="97" t="s">
        <v>529</v>
      </c>
      <c r="J378" s="93">
        <v>0</v>
      </c>
      <c r="K378" s="93">
        <v>0</v>
      </c>
      <c r="L378" s="93">
        <v>0</v>
      </c>
      <c r="M378" s="93">
        <v>0</v>
      </c>
      <c r="N378" s="93">
        <v>0</v>
      </c>
      <c r="O378" s="93">
        <v>293.70999999999998</v>
      </c>
      <c r="P378" s="93">
        <v>1174.82</v>
      </c>
      <c r="Q378" s="93">
        <v>0</v>
      </c>
      <c r="R378" s="93">
        <v>0</v>
      </c>
      <c r="S378" s="87">
        <f t="shared" si="10"/>
        <v>293.70999999999998</v>
      </c>
      <c r="T378" s="87">
        <f t="shared" si="11"/>
        <v>1174.82</v>
      </c>
      <c r="U378" s="88" t="str">
        <f>VLOOKUP(B378,'FOLHA RESUMIDA'!C:I,2,0)</f>
        <v>MAYARA CRISTINA NUNES DE LIRA</v>
      </c>
    </row>
    <row r="379" spans="1:21">
      <c r="A379" s="91">
        <v>1</v>
      </c>
      <c r="B379" s="91">
        <v>3317</v>
      </c>
      <c r="C379" s="93" t="s">
        <v>301</v>
      </c>
      <c r="D379" s="95">
        <v>42948</v>
      </c>
      <c r="E379" s="95" t="s">
        <v>526</v>
      </c>
      <c r="F379" s="97" t="s">
        <v>421</v>
      </c>
      <c r="G379" s="93">
        <v>2050.4299999999998</v>
      </c>
      <c r="H379" s="93">
        <v>0</v>
      </c>
      <c r="I379" s="97" t="s">
        <v>527</v>
      </c>
      <c r="J379" s="93">
        <v>0</v>
      </c>
      <c r="K379" s="93">
        <v>0</v>
      </c>
      <c r="L379" s="93">
        <v>0</v>
      </c>
      <c r="M379" s="93">
        <v>0</v>
      </c>
      <c r="N379" s="93">
        <v>0</v>
      </c>
      <c r="O379" s="93">
        <v>0</v>
      </c>
      <c r="P379" s="93">
        <v>0</v>
      </c>
      <c r="Q379" s="93">
        <v>0</v>
      </c>
      <c r="R379" s="93">
        <v>0</v>
      </c>
      <c r="S379" s="87">
        <f t="shared" si="10"/>
        <v>2050.4299999999998</v>
      </c>
      <c r="T379" s="87">
        <f t="shared" si="11"/>
        <v>0</v>
      </c>
      <c r="U379" s="88" t="str">
        <f>VLOOKUP(B379,'FOLHA RESUMIDA'!C:I,2,0)</f>
        <v>KATIA CRISTINA B DA SILVA</v>
      </c>
    </row>
    <row r="380" spans="1:21">
      <c r="A380" s="91">
        <v>1</v>
      </c>
      <c r="B380" s="91">
        <v>3322</v>
      </c>
      <c r="C380" s="93" t="s">
        <v>302</v>
      </c>
      <c r="D380" s="95">
        <v>42997</v>
      </c>
      <c r="E380" s="95" t="s">
        <v>526</v>
      </c>
      <c r="F380" s="97" t="s">
        <v>487</v>
      </c>
      <c r="G380" s="93">
        <v>2050.4299999999998</v>
      </c>
      <c r="H380" s="93">
        <v>0</v>
      </c>
      <c r="I380" s="97" t="s">
        <v>527</v>
      </c>
      <c r="J380" s="93">
        <v>822.38</v>
      </c>
      <c r="K380" s="93">
        <v>0</v>
      </c>
      <c r="L380" s="93">
        <v>0</v>
      </c>
      <c r="M380" s="93">
        <v>0</v>
      </c>
      <c r="N380" s="93">
        <v>0</v>
      </c>
      <c r="O380" s="93">
        <v>0</v>
      </c>
      <c r="P380" s="93">
        <v>0</v>
      </c>
      <c r="Q380" s="93">
        <v>0</v>
      </c>
      <c r="R380" s="93">
        <v>0</v>
      </c>
      <c r="S380" s="87">
        <f t="shared" si="10"/>
        <v>2050.4299999999998</v>
      </c>
      <c r="T380" s="87">
        <f t="shared" si="11"/>
        <v>822.38</v>
      </c>
      <c r="U380" s="88" t="str">
        <f>VLOOKUP(B380,'FOLHA RESUMIDA'!C:I,2,0)</f>
        <v>JOSEFINA DA SILVA RODRIGUES</v>
      </c>
    </row>
    <row r="381" spans="1:21">
      <c r="A381" s="91">
        <v>1</v>
      </c>
      <c r="B381" s="91">
        <v>3325</v>
      </c>
      <c r="C381" s="93" t="s">
        <v>303</v>
      </c>
      <c r="D381" s="95">
        <v>43053</v>
      </c>
      <c r="E381" s="95" t="s">
        <v>526</v>
      </c>
      <c r="F381" s="97" t="s">
        <v>472</v>
      </c>
      <c r="G381" s="93">
        <v>0</v>
      </c>
      <c r="H381" s="93">
        <v>0</v>
      </c>
      <c r="I381" s="97" t="s">
        <v>529</v>
      </c>
      <c r="J381" s="93">
        <v>0</v>
      </c>
      <c r="K381" s="93">
        <v>0</v>
      </c>
      <c r="L381" s="93">
        <v>0</v>
      </c>
      <c r="M381" s="93">
        <v>0</v>
      </c>
      <c r="N381" s="93">
        <v>0</v>
      </c>
      <c r="O381" s="93">
        <v>1664.45</v>
      </c>
      <c r="P381" s="93">
        <v>6657.79</v>
      </c>
      <c r="Q381" s="93">
        <v>0</v>
      </c>
      <c r="R381" s="93">
        <v>0</v>
      </c>
      <c r="S381" s="87">
        <f t="shared" si="10"/>
        <v>1664.45</v>
      </c>
      <c r="T381" s="87">
        <f t="shared" si="11"/>
        <v>6657.79</v>
      </c>
      <c r="U381" s="88" t="str">
        <f>VLOOKUP(B381,'FOLHA RESUMIDA'!C:I,2,0)</f>
        <v>MANOEL DE LIMA BARBOSA</v>
      </c>
    </row>
    <row r="382" spans="1:21">
      <c r="A382" s="91">
        <v>1</v>
      </c>
      <c r="B382" s="91">
        <v>3327</v>
      </c>
      <c r="C382" s="93" t="s">
        <v>304</v>
      </c>
      <c r="D382" s="95">
        <v>43102</v>
      </c>
      <c r="E382" s="95" t="s">
        <v>526</v>
      </c>
      <c r="F382" s="97" t="s">
        <v>469</v>
      </c>
      <c r="G382" s="93">
        <v>0</v>
      </c>
      <c r="H382" s="93">
        <v>0</v>
      </c>
      <c r="I382" s="97" t="s">
        <v>529</v>
      </c>
      <c r="J382" s="93">
        <v>0</v>
      </c>
      <c r="K382" s="93">
        <v>0</v>
      </c>
      <c r="L382" s="93">
        <v>0</v>
      </c>
      <c r="M382" s="93">
        <v>0</v>
      </c>
      <c r="N382" s="93">
        <v>0</v>
      </c>
      <c r="O382" s="93">
        <v>1664.45</v>
      </c>
      <c r="P382" s="93">
        <v>6657.79</v>
      </c>
      <c r="Q382" s="93">
        <v>0</v>
      </c>
      <c r="R382" s="93">
        <v>0</v>
      </c>
      <c r="S382" s="87">
        <f t="shared" si="10"/>
        <v>1664.45</v>
      </c>
      <c r="T382" s="87">
        <f t="shared" si="11"/>
        <v>6657.79</v>
      </c>
      <c r="U382" s="88" t="str">
        <f>VLOOKUP(B382,'FOLHA RESUMIDA'!C:I,2,0)</f>
        <v>NATALIA DOURADO DA FONTE</v>
      </c>
    </row>
    <row r="383" spans="1:21">
      <c r="A383" s="91">
        <v>1</v>
      </c>
      <c r="B383" s="91">
        <v>3328</v>
      </c>
      <c r="C383" s="93" t="s">
        <v>305</v>
      </c>
      <c r="D383" s="95">
        <v>43108</v>
      </c>
      <c r="E383" s="95" t="s">
        <v>526</v>
      </c>
      <c r="F383" s="97" t="s">
        <v>464</v>
      </c>
      <c r="G383" s="93">
        <v>0</v>
      </c>
      <c r="H383" s="93">
        <v>0</v>
      </c>
      <c r="I383" s="97" t="s">
        <v>529</v>
      </c>
      <c r="J383" s="93">
        <v>0</v>
      </c>
      <c r="K383" s="93">
        <v>0</v>
      </c>
      <c r="L383" s="93">
        <v>0</v>
      </c>
      <c r="M383" s="93">
        <v>0</v>
      </c>
      <c r="N383" s="93">
        <v>0</v>
      </c>
      <c r="O383" s="93">
        <v>979.03</v>
      </c>
      <c r="P383" s="93">
        <v>3916.1</v>
      </c>
      <c r="Q383" s="93">
        <v>0</v>
      </c>
      <c r="R383" s="93">
        <v>0</v>
      </c>
      <c r="S383" s="87">
        <f t="shared" si="10"/>
        <v>979.03</v>
      </c>
      <c r="T383" s="87">
        <f t="shared" si="11"/>
        <v>3916.1</v>
      </c>
      <c r="U383" s="88" t="str">
        <f>VLOOKUP(B383,'FOLHA RESUMIDA'!C:I,2,0)</f>
        <v>VINICIUS JOSE OLIVEIRA D SOUSA</v>
      </c>
    </row>
    <row r="384" spans="1:21">
      <c r="A384" s="91">
        <v>1</v>
      </c>
      <c r="B384" s="91">
        <v>3333</v>
      </c>
      <c r="C384" s="93" t="s">
        <v>306</v>
      </c>
      <c r="D384" s="95">
        <v>43192</v>
      </c>
      <c r="E384" s="95" t="s">
        <v>526</v>
      </c>
      <c r="F384" s="97" t="s">
        <v>418</v>
      </c>
      <c r="G384" s="93">
        <v>1536.49</v>
      </c>
      <c r="H384" s="93">
        <v>0</v>
      </c>
      <c r="I384" s="97" t="s">
        <v>527</v>
      </c>
      <c r="J384" s="93">
        <v>0</v>
      </c>
      <c r="K384" s="93">
        <v>0</v>
      </c>
      <c r="L384" s="93">
        <v>0</v>
      </c>
      <c r="M384" s="93">
        <v>0</v>
      </c>
      <c r="N384" s="93">
        <v>0</v>
      </c>
      <c r="O384" s="93">
        <v>0</v>
      </c>
      <c r="P384" s="93">
        <v>0</v>
      </c>
      <c r="Q384" s="93">
        <v>0</v>
      </c>
      <c r="R384" s="93">
        <v>0</v>
      </c>
      <c r="S384" s="87">
        <f t="shared" si="10"/>
        <v>1536.49</v>
      </c>
      <c r="T384" s="87">
        <f t="shared" si="11"/>
        <v>0</v>
      </c>
      <c r="U384" s="88" t="str">
        <f>VLOOKUP(B384,'FOLHA RESUMIDA'!C:I,2,0)</f>
        <v>JOSE HIGO MARQUES RENER</v>
      </c>
    </row>
    <row r="385" spans="1:21">
      <c r="A385" s="91">
        <v>1</v>
      </c>
      <c r="B385" s="91">
        <v>3336</v>
      </c>
      <c r="C385" s="93" t="s">
        <v>307</v>
      </c>
      <c r="D385" s="95">
        <v>43255</v>
      </c>
      <c r="E385" s="95" t="s">
        <v>526</v>
      </c>
      <c r="F385" s="97" t="s">
        <v>418</v>
      </c>
      <c r="G385" s="93">
        <v>1536.49</v>
      </c>
      <c r="H385" s="93">
        <v>0</v>
      </c>
      <c r="I385" s="97" t="s">
        <v>527</v>
      </c>
      <c r="J385" s="93">
        <v>0</v>
      </c>
      <c r="K385" s="93">
        <v>0</v>
      </c>
      <c r="L385" s="93">
        <v>0</v>
      </c>
      <c r="M385" s="93">
        <v>0</v>
      </c>
      <c r="N385" s="93">
        <v>0</v>
      </c>
      <c r="O385" s="93">
        <v>0</v>
      </c>
      <c r="P385" s="93">
        <v>0</v>
      </c>
      <c r="Q385" s="93">
        <v>0</v>
      </c>
      <c r="R385" s="93">
        <v>0</v>
      </c>
      <c r="S385" s="87">
        <f t="shared" si="10"/>
        <v>1536.49</v>
      </c>
      <c r="T385" s="87">
        <f t="shared" si="11"/>
        <v>0</v>
      </c>
      <c r="U385" s="88" t="str">
        <f>VLOOKUP(B385,'FOLHA RESUMIDA'!C:I,2,0)</f>
        <v>MICHELLI HELENA LIMA DA SILVA</v>
      </c>
    </row>
    <row r="386" spans="1:21">
      <c r="A386" s="91">
        <v>1</v>
      </c>
      <c r="B386" s="91">
        <v>3338</v>
      </c>
      <c r="C386" s="93" t="s">
        <v>308</v>
      </c>
      <c r="D386" s="95">
        <v>43262</v>
      </c>
      <c r="E386" s="95" t="s">
        <v>526</v>
      </c>
      <c r="F386" s="97" t="s">
        <v>464</v>
      </c>
      <c r="G386" s="93">
        <v>0</v>
      </c>
      <c r="H386" s="93">
        <v>0</v>
      </c>
      <c r="I386" s="97" t="s">
        <v>529</v>
      </c>
      <c r="J386" s="93">
        <v>0</v>
      </c>
      <c r="K386" s="93">
        <v>0</v>
      </c>
      <c r="L386" s="93">
        <v>0</v>
      </c>
      <c r="M386" s="93">
        <v>0</v>
      </c>
      <c r="N386" s="93">
        <v>0</v>
      </c>
      <c r="O386" s="93">
        <v>979.03</v>
      </c>
      <c r="P386" s="93">
        <v>3916.1</v>
      </c>
      <c r="Q386" s="93">
        <v>0</v>
      </c>
      <c r="R386" s="93">
        <v>0</v>
      </c>
      <c r="S386" s="87">
        <f t="shared" ref="S386:S449" si="12">SUM(G386:H386)+O386+Q386</f>
        <v>979.03</v>
      </c>
      <c r="T386" s="87">
        <f t="shared" ref="T386:T449" si="13">SUM(J386:N386)+P386+R386</f>
        <v>3916.1</v>
      </c>
      <c r="U386" s="88" t="str">
        <f>VLOOKUP(B386,'FOLHA RESUMIDA'!C:I,2,0)</f>
        <v>IAN THIAGO DE LIMA BARBOSA</v>
      </c>
    </row>
    <row r="387" spans="1:21">
      <c r="A387" s="91">
        <v>1</v>
      </c>
      <c r="B387" s="91">
        <v>3339</v>
      </c>
      <c r="C387" s="93" t="s">
        <v>309</v>
      </c>
      <c r="D387" s="95">
        <v>43271</v>
      </c>
      <c r="E387" s="95" t="s">
        <v>526</v>
      </c>
      <c r="F387" s="97" t="s">
        <v>528</v>
      </c>
      <c r="G387" s="93">
        <v>3567.49</v>
      </c>
      <c r="H387" s="93">
        <v>0</v>
      </c>
      <c r="I387" s="97" t="s">
        <v>527</v>
      </c>
      <c r="J387" s="93">
        <v>822.38</v>
      </c>
      <c r="K387" s="93">
        <v>0</v>
      </c>
      <c r="L387" s="93">
        <v>0</v>
      </c>
      <c r="M387" s="93">
        <v>0</v>
      </c>
      <c r="N387" s="93">
        <v>0</v>
      </c>
      <c r="O387" s="93">
        <v>0</v>
      </c>
      <c r="P387" s="93">
        <v>0</v>
      </c>
      <c r="Q387" s="93">
        <v>0</v>
      </c>
      <c r="R387" s="93">
        <v>0</v>
      </c>
      <c r="S387" s="87">
        <f t="shared" si="12"/>
        <v>3567.49</v>
      </c>
      <c r="T387" s="87">
        <f t="shared" si="13"/>
        <v>822.38</v>
      </c>
      <c r="U387" s="88" t="str">
        <f>VLOOKUP(B387,'FOLHA RESUMIDA'!C:I,2,0)</f>
        <v>ANA CAROLINA CALLAND ROSA</v>
      </c>
    </row>
    <row r="388" spans="1:21">
      <c r="A388" s="91">
        <v>1</v>
      </c>
      <c r="B388" s="91">
        <v>3340</v>
      </c>
      <c r="C388" s="93" t="s">
        <v>310</v>
      </c>
      <c r="D388" s="95">
        <v>43286</v>
      </c>
      <c r="E388" s="95" t="s">
        <v>526</v>
      </c>
      <c r="F388" s="97" t="s">
        <v>475</v>
      </c>
      <c r="G388" s="93">
        <v>0</v>
      </c>
      <c r="H388" s="93">
        <v>0</v>
      </c>
      <c r="I388" s="97" t="s">
        <v>529</v>
      </c>
      <c r="J388" s="93">
        <v>0</v>
      </c>
      <c r="K388" s="93">
        <v>0</v>
      </c>
      <c r="L388" s="93">
        <v>0</v>
      </c>
      <c r="M388" s="93">
        <v>0</v>
      </c>
      <c r="N388" s="93">
        <v>0</v>
      </c>
      <c r="O388" s="93">
        <v>1664.45</v>
      </c>
      <c r="P388" s="93">
        <v>6657.79</v>
      </c>
      <c r="Q388" s="93">
        <v>0</v>
      </c>
      <c r="R388" s="93">
        <v>0</v>
      </c>
      <c r="S388" s="87">
        <f t="shared" si="12"/>
        <v>1664.45</v>
      </c>
      <c r="T388" s="87">
        <f t="shared" si="13"/>
        <v>6657.79</v>
      </c>
      <c r="U388" s="88" t="str">
        <f>VLOOKUP(B388,'FOLHA RESUMIDA'!C:I,2,0)</f>
        <v>SANDRO MARQUES TEIXEIRA</v>
      </c>
    </row>
    <row r="389" spans="1:21">
      <c r="A389" s="91">
        <v>1</v>
      </c>
      <c r="B389" s="91">
        <v>3341</v>
      </c>
      <c r="C389" s="93" t="s">
        <v>311</v>
      </c>
      <c r="D389" s="95">
        <v>43293</v>
      </c>
      <c r="E389" s="95" t="s">
        <v>526</v>
      </c>
      <c r="F389" s="97" t="s">
        <v>412</v>
      </c>
      <c r="G389" s="93">
        <v>0</v>
      </c>
      <c r="H389" s="93">
        <v>0</v>
      </c>
      <c r="I389" s="97" t="s">
        <v>529</v>
      </c>
      <c r="J389" s="93">
        <v>0</v>
      </c>
      <c r="K389" s="93">
        <v>0</v>
      </c>
      <c r="L389" s="93">
        <v>0</v>
      </c>
      <c r="M389" s="93">
        <v>0</v>
      </c>
      <c r="N389" s="93">
        <v>0</v>
      </c>
      <c r="O389" s="93">
        <v>881.12</v>
      </c>
      <c r="P389" s="93">
        <v>3524.49</v>
      </c>
      <c r="Q389" s="93">
        <v>0</v>
      </c>
      <c r="R389" s="93">
        <v>0</v>
      </c>
      <c r="S389" s="87">
        <f t="shared" si="12"/>
        <v>881.12</v>
      </c>
      <c r="T389" s="87">
        <f t="shared" si="13"/>
        <v>3524.49</v>
      </c>
      <c r="U389" s="88" t="str">
        <f>VLOOKUP(B389,'FOLHA RESUMIDA'!C:I,2,0)</f>
        <v>JOSE VICTOR M A BARBOSA</v>
      </c>
    </row>
    <row r="390" spans="1:21">
      <c r="A390" s="91">
        <v>1</v>
      </c>
      <c r="B390" s="91">
        <v>3343</v>
      </c>
      <c r="C390" s="93" t="s">
        <v>312</v>
      </c>
      <c r="D390" s="95">
        <v>43321</v>
      </c>
      <c r="E390" s="95" t="s">
        <v>526</v>
      </c>
      <c r="F390" s="97" t="s">
        <v>501</v>
      </c>
      <c r="G390" s="93">
        <v>0</v>
      </c>
      <c r="H390" s="93">
        <v>0</v>
      </c>
      <c r="I390" s="97" t="s">
        <v>529</v>
      </c>
      <c r="J390" s="93">
        <v>0</v>
      </c>
      <c r="K390" s="93">
        <v>0</v>
      </c>
      <c r="L390" s="93">
        <v>0</v>
      </c>
      <c r="M390" s="93">
        <v>0</v>
      </c>
      <c r="N390" s="93">
        <v>0</v>
      </c>
      <c r="O390" s="93">
        <v>293.70999999999998</v>
      </c>
      <c r="P390" s="93">
        <v>1174.82</v>
      </c>
      <c r="Q390" s="93">
        <v>0</v>
      </c>
      <c r="R390" s="93">
        <v>0</v>
      </c>
      <c r="S390" s="87">
        <f t="shared" si="12"/>
        <v>293.70999999999998</v>
      </c>
      <c r="T390" s="87">
        <f t="shared" si="13"/>
        <v>1174.82</v>
      </c>
      <c r="U390" s="88" t="str">
        <f>VLOOKUP(B390,'FOLHA RESUMIDA'!C:I,2,0)</f>
        <v>MARCELO MONTEIRO DE C. FILHO</v>
      </c>
    </row>
    <row r="391" spans="1:21">
      <c r="A391" s="91">
        <v>1</v>
      </c>
      <c r="B391" s="91">
        <v>3344</v>
      </c>
      <c r="C391" s="93" t="s">
        <v>313</v>
      </c>
      <c r="D391" s="95">
        <v>43346</v>
      </c>
      <c r="E391" s="95" t="s">
        <v>526</v>
      </c>
      <c r="F391" s="97" t="s">
        <v>479</v>
      </c>
      <c r="G391" s="93">
        <v>1867.64</v>
      </c>
      <c r="H391" s="93">
        <v>0</v>
      </c>
      <c r="I391" s="97" t="s">
        <v>527</v>
      </c>
      <c r="J391" s="93">
        <v>0</v>
      </c>
      <c r="K391" s="93">
        <v>0</v>
      </c>
      <c r="L391" s="93">
        <v>0</v>
      </c>
      <c r="M391" s="93">
        <v>0</v>
      </c>
      <c r="N391" s="93">
        <v>0</v>
      </c>
      <c r="O391" s="93">
        <v>0</v>
      </c>
      <c r="P391" s="93">
        <v>0</v>
      </c>
      <c r="Q391" s="93">
        <v>0</v>
      </c>
      <c r="R391" s="93">
        <v>0</v>
      </c>
      <c r="S391" s="87">
        <f t="shared" si="12"/>
        <v>1867.64</v>
      </c>
      <c r="T391" s="87">
        <f t="shared" si="13"/>
        <v>0</v>
      </c>
      <c r="U391" s="88" t="str">
        <f>VLOOKUP(B391,'FOLHA RESUMIDA'!C:I,2,0)</f>
        <v>JEANE DE ALMEIDA C REVOREDO</v>
      </c>
    </row>
    <row r="392" spans="1:21">
      <c r="A392" s="91">
        <v>1</v>
      </c>
      <c r="B392" s="91">
        <v>3345</v>
      </c>
      <c r="C392" s="93" t="s">
        <v>314</v>
      </c>
      <c r="D392" s="95">
        <v>43346</v>
      </c>
      <c r="E392" s="95" t="s">
        <v>526</v>
      </c>
      <c r="F392" s="97" t="s">
        <v>479</v>
      </c>
      <c r="G392" s="93">
        <v>1867.64</v>
      </c>
      <c r="H392" s="93">
        <v>0</v>
      </c>
      <c r="I392" s="97" t="s">
        <v>527</v>
      </c>
      <c r="J392" s="93">
        <v>822.38</v>
      </c>
      <c r="K392" s="93">
        <v>0</v>
      </c>
      <c r="L392" s="93">
        <v>0</v>
      </c>
      <c r="M392" s="93">
        <v>0</v>
      </c>
      <c r="N392" s="93">
        <v>0</v>
      </c>
      <c r="O392" s="93">
        <v>0</v>
      </c>
      <c r="P392" s="93">
        <v>0</v>
      </c>
      <c r="Q392" s="93">
        <v>0</v>
      </c>
      <c r="R392" s="93">
        <v>0</v>
      </c>
      <c r="S392" s="87">
        <f t="shared" si="12"/>
        <v>1867.64</v>
      </c>
      <c r="T392" s="87">
        <f t="shared" si="13"/>
        <v>822.38</v>
      </c>
      <c r="U392" s="88" t="str">
        <f>VLOOKUP(B392,'FOLHA RESUMIDA'!C:I,2,0)</f>
        <v>ELIZABETE BARBOSA W D OLIVEIRA</v>
      </c>
    </row>
    <row r="393" spans="1:21">
      <c r="A393" s="91">
        <v>1</v>
      </c>
      <c r="B393" s="91">
        <v>3346</v>
      </c>
      <c r="C393" s="93" t="s">
        <v>315</v>
      </c>
      <c r="D393" s="95">
        <v>43346</v>
      </c>
      <c r="E393" s="95" t="s">
        <v>526</v>
      </c>
      <c r="F393" s="97" t="s">
        <v>418</v>
      </c>
      <c r="G393" s="93">
        <v>1536.53</v>
      </c>
      <c r="H393" s="93">
        <v>0</v>
      </c>
      <c r="I393" s="97" t="s">
        <v>527</v>
      </c>
      <c r="J393" s="93">
        <v>0</v>
      </c>
      <c r="K393" s="93">
        <v>0</v>
      </c>
      <c r="L393" s="93">
        <v>0</v>
      </c>
      <c r="M393" s="93">
        <v>0</v>
      </c>
      <c r="N393" s="93">
        <v>0</v>
      </c>
      <c r="O393" s="93">
        <v>0</v>
      </c>
      <c r="P393" s="93">
        <v>0</v>
      </c>
      <c r="Q393" s="93">
        <v>0</v>
      </c>
      <c r="R393" s="93">
        <v>0</v>
      </c>
      <c r="S393" s="87">
        <f t="shared" si="12"/>
        <v>1536.53</v>
      </c>
      <c r="T393" s="87">
        <f t="shared" si="13"/>
        <v>0</v>
      </c>
      <c r="U393" s="88" t="str">
        <f>VLOOKUP(B393,'FOLHA RESUMIDA'!C:I,2,0)</f>
        <v>EMANOELLA RAFAELA D S A SILVA</v>
      </c>
    </row>
    <row r="394" spans="1:21">
      <c r="A394" s="91">
        <v>1</v>
      </c>
      <c r="B394" s="91">
        <v>3348</v>
      </c>
      <c r="C394" s="93" t="s">
        <v>316</v>
      </c>
      <c r="D394" s="95">
        <v>43346</v>
      </c>
      <c r="E394" s="95" t="s">
        <v>526</v>
      </c>
      <c r="F394" s="97" t="s">
        <v>500</v>
      </c>
      <c r="G394" s="93">
        <v>1694.02</v>
      </c>
      <c r="H394" s="93">
        <v>0</v>
      </c>
      <c r="I394" s="97" t="s">
        <v>527</v>
      </c>
      <c r="J394" s="93">
        <v>0</v>
      </c>
      <c r="K394" s="93">
        <v>0</v>
      </c>
      <c r="L394" s="93">
        <v>0</v>
      </c>
      <c r="M394" s="93">
        <v>0</v>
      </c>
      <c r="N394" s="93">
        <v>0</v>
      </c>
      <c r="O394" s="93">
        <v>0</v>
      </c>
      <c r="P394" s="93">
        <v>0</v>
      </c>
      <c r="Q394" s="93">
        <v>0</v>
      </c>
      <c r="R394" s="93">
        <v>0</v>
      </c>
      <c r="S394" s="87">
        <f t="shared" si="12"/>
        <v>1694.02</v>
      </c>
      <c r="T394" s="87">
        <f t="shared" si="13"/>
        <v>0</v>
      </c>
      <c r="U394" s="88" t="str">
        <f>VLOOKUP(B394,'FOLHA RESUMIDA'!C:I,2,0)</f>
        <v>KARLA FERREIRA DA SILVA</v>
      </c>
    </row>
    <row r="395" spans="1:21">
      <c r="A395" s="91">
        <v>1</v>
      </c>
      <c r="B395" s="91">
        <v>3349</v>
      </c>
      <c r="C395" s="93" t="s">
        <v>317</v>
      </c>
      <c r="D395" s="95">
        <v>43346</v>
      </c>
      <c r="E395" s="95" t="s">
        <v>526</v>
      </c>
      <c r="F395" s="97" t="s">
        <v>418</v>
      </c>
      <c r="G395" s="93">
        <v>1398.81</v>
      </c>
      <c r="H395" s="93">
        <v>0</v>
      </c>
      <c r="I395" s="97" t="s">
        <v>527</v>
      </c>
      <c r="J395" s="93">
        <v>0</v>
      </c>
      <c r="K395" s="93">
        <v>0</v>
      </c>
      <c r="L395" s="93">
        <v>0</v>
      </c>
      <c r="M395" s="93">
        <v>0</v>
      </c>
      <c r="N395" s="93">
        <v>0</v>
      </c>
      <c r="O395" s="93">
        <v>0</v>
      </c>
      <c r="P395" s="93">
        <v>0</v>
      </c>
      <c r="Q395" s="93">
        <v>0</v>
      </c>
      <c r="R395" s="93">
        <v>0</v>
      </c>
      <c r="S395" s="87">
        <f t="shared" si="12"/>
        <v>1398.81</v>
      </c>
      <c r="T395" s="87">
        <f t="shared" si="13"/>
        <v>0</v>
      </c>
      <c r="U395" s="88" t="str">
        <f>VLOOKUP(B395,'FOLHA RESUMIDA'!C:I,2,0)</f>
        <v>NILZA PEREIRA DA SILVA</v>
      </c>
    </row>
    <row r="396" spans="1:21">
      <c r="A396" s="91">
        <v>1</v>
      </c>
      <c r="B396" s="91">
        <v>3351</v>
      </c>
      <c r="C396" s="93" t="s">
        <v>318</v>
      </c>
      <c r="D396" s="95">
        <v>43346</v>
      </c>
      <c r="E396" s="95" t="s">
        <v>526</v>
      </c>
      <c r="F396" s="97" t="s">
        <v>418</v>
      </c>
      <c r="G396" s="93">
        <v>1463.37</v>
      </c>
      <c r="H396" s="93">
        <v>0</v>
      </c>
      <c r="I396" s="97" t="s">
        <v>527</v>
      </c>
      <c r="J396" s="93">
        <v>0</v>
      </c>
      <c r="K396" s="93">
        <v>0</v>
      </c>
      <c r="L396" s="93">
        <v>0</v>
      </c>
      <c r="M396" s="93">
        <v>0</v>
      </c>
      <c r="N396" s="93">
        <v>0</v>
      </c>
      <c r="O396" s="93">
        <v>0</v>
      </c>
      <c r="P396" s="93">
        <v>0</v>
      </c>
      <c r="Q396" s="93">
        <v>0</v>
      </c>
      <c r="R396" s="93">
        <v>0</v>
      </c>
      <c r="S396" s="87">
        <f t="shared" si="12"/>
        <v>1463.37</v>
      </c>
      <c r="T396" s="87">
        <f t="shared" si="13"/>
        <v>0</v>
      </c>
      <c r="U396" s="88" t="str">
        <f>VLOOKUP(B396,'FOLHA RESUMIDA'!C:I,2,0)</f>
        <v>SIMONE ARAUJO DE ALMEIDA</v>
      </c>
    </row>
    <row r="397" spans="1:21">
      <c r="A397" s="91">
        <v>1</v>
      </c>
      <c r="B397" s="91">
        <v>3352</v>
      </c>
      <c r="C397" s="93" t="s">
        <v>319</v>
      </c>
      <c r="D397" s="95">
        <v>43346</v>
      </c>
      <c r="E397" s="95" t="s">
        <v>526</v>
      </c>
      <c r="F397" s="97" t="s">
        <v>421</v>
      </c>
      <c r="G397" s="93">
        <v>2050.42</v>
      </c>
      <c r="H397" s="93">
        <v>0</v>
      </c>
      <c r="I397" s="97" t="s">
        <v>527</v>
      </c>
      <c r="J397" s="93">
        <v>822.38</v>
      </c>
      <c r="K397" s="93">
        <v>0</v>
      </c>
      <c r="L397" s="93">
        <v>0</v>
      </c>
      <c r="M397" s="93">
        <v>0</v>
      </c>
      <c r="N397" s="93">
        <v>0</v>
      </c>
      <c r="O397" s="93">
        <v>0</v>
      </c>
      <c r="P397" s="93">
        <v>0</v>
      </c>
      <c r="Q397" s="93">
        <v>0</v>
      </c>
      <c r="R397" s="93">
        <v>0</v>
      </c>
      <c r="S397" s="87">
        <f t="shared" si="12"/>
        <v>2050.42</v>
      </c>
      <c r="T397" s="87">
        <f t="shared" si="13"/>
        <v>822.38</v>
      </c>
      <c r="U397" s="88" t="str">
        <f>VLOOKUP(B397,'FOLHA RESUMIDA'!C:I,2,0)</f>
        <v>CARLA SABRINA DE FREITAS LIMA</v>
      </c>
    </row>
    <row r="398" spans="1:21">
      <c r="A398" s="91">
        <v>1</v>
      </c>
      <c r="B398" s="91">
        <v>3353</v>
      </c>
      <c r="C398" s="93" t="s">
        <v>320</v>
      </c>
      <c r="D398" s="95">
        <v>43346</v>
      </c>
      <c r="E398" s="95" t="s">
        <v>526</v>
      </c>
      <c r="F398" s="97" t="s">
        <v>418</v>
      </c>
      <c r="G398" s="93">
        <v>1536.49</v>
      </c>
      <c r="H398" s="93">
        <v>0</v>
      </c>
      <c r="I398" s="97" t="s">
        <v>527</v>
      </c>
      <c r="J398" s="93">
        <v>0</v>
      </c>
      <c r="K398" s="93">
        <v>0</v>
      </c>
      <c r="L398" s="93">
        <v>0</v>
      </c>
      <c r="M398" s="93">
        <v>0</v>
      </c>
      <c r="N398" s="93">
        <v>0</v>
      </c>
      <c r="O398" s="93">
        <v>0</v>
      </c>
      <c r="P398" s="93">
        <v>0</v>
      </c>
      <c r="Q398" s="93">
        <v>0</v>
      </c>
      <c r="R398" s="93">
        <v>0</v>
      </c>
      <c r="S398" s="87">
        <f t="shared" si="12"/>
        <v>1536.49</v>
      </c>
      <c r="T398" s="87">
        <f t="shared" si="13"/>
        <v>0</v>
      </c>
      <c r="U398" s="88" t="str">
        <f>VLOOKUP(B398,'FOLHA RESUMIDA'!C:I,2,0)</f>
        <v>LUCIO ANDRE DA SILVA</v>
      </c>
    </row>
    <row r="399" spans="1:21">
      <c r="A399" s="91">
        <v>1</v>
      </c>
      <c r="B399" s="91">
        <v>3355</v>
      </c>
      <c r="C399" s="93" t="s">
        <v>321</v>
      </c>
      <c r="D399" s="95">
        <v>43362</v>
      </c>
      <c r="E399" s="95" t="s">
        <v>526</v>
      </c>
      <c r="F399" s="97" t="s">
        <v>499</v>
      </c>
      <c r="G399" s="93">
        <v>1536.49</v>
      </c>
      <c r="H399" s="93">
        <v>0</v>
      </c>
      <c r="I399" s="97" t="s">
        <v>527</v>
      </c>
      <c r="J399" s="93">
        <v>0</v>
      </c>
      <c r="K399" s="93">
        <v>0</v>
      </c>
      <c r="L399" s="93">
        <v>0</v>
      </c>
      <c r="M399" s="93">
        <v>0</v>
      </c>
      <c r="N399" s="93">
        <v>0</v>
      </c>
      <c r="O399" s="93">
        <v>0</v>
      </c>
      <c r="P399" s="93">
        <v>0</v>
      </c>
      <c r="Q399" s="93">
        <v>0</v>
      </c>
      <c r="R399" s="93">
        <v>0</v>
      </c>
      <c r="S399" s="87">
        <f t="shared" si="12"/>
        <v>1536.49</v>
      </c>
      <c r="T399" s="87">
        <f t="shared" si="13"/>
        <v>0</v>
      </c>
      <c r="U399" s="88" t="str">
        <f>VLOOKUP(B399,'FOLHA RESUMIDA'!C:I,2,0)</f>
        <v>ANA CAROLINE GOMES PEREIRA</v>
      </c>
    </row>
    <row r="400" spans="1:21">
      <c r="A400" s="91">
        <v>1</v>
      </c>
      <c r="B400" s="91">
        <v>3356</v>
      </c>
      <c r="C400" s="93" t="s">
        <v>322</v>
      </c>
      <c r="D400" s="95">
        <v>43362</v>
      </c>
      <c r="E400" s="95" t="s">
        <v>526</v>
      </c>
      <c r="F400" s="97" t="s">
        <v>418</v>
      </c>
      <c r="G400" s="93">
        <v>1536.52</v>
      </c>
      <c r="H400" s="93">
        <v>0</v>
      </c>
      <c r="I400" s="97" t="s">
        <v>527</v>
      </c>
      <c r="J400" s="93">
        <v>0</v>
      </c>
      <c r="K400" s="93">
        <v>0</v>
      </c>
      <c r="L400" s="93">
        <v>0</v>
      </c>
      <c r="M400" s="93">
        <v>0</v>
      </c>
      <c r="N400" s="93">
        <v>0</v>
      </c>
      <c r="O400" s="93">
        <v>0</v>
      </c>
      <c r="P400" s="93">
        <v>0</v>
      </c>
      <c r="Q400" s="93">
        <v>0</v>
      </c>
      <c r="R400" s="93">
        <v>0</v>
      </c>
      <c r="S400" s="87">
        <f t="shared" si="12"/>
        <v>1536.52</v>
      </c>
      <c r="T400" s="87">
        <f t="shared" si="13"/>
        <v>0</v>
      </c>
      <c r="U400" s="88" t="str">
        <f>VLOOKUP(B400,'FOLHA RESUMIDA'!C:I,2,0)</f>
        <v>MARIA GABRIELLY DE S SANTOS</v>
      </c>
    </row>
    <row r="401" spans="1:21">
      <c r="A401" s="91">
        <v>1</v>
      </c>
      <c r="B401" s="91">
        <v>3358</v>
      </c>
      <c r="C401" s="93" t="s">
        <v>323</v>
      </c>
      <c r="D401" s="95">
        <v>43501</v>
      </c>
      <c r="E401" s="95" t="s">
        <v>526</v>
      </c>
      <c r="F401" s="97" t="s">
        <v>503</v>
      </c>
      <c r="G401" s="93">
        <v>0</v>
      </c>
      <c r="H401" s="93">
        <v>0</v>
      </c>
      <c r="I401" s="97" t="s">
        <v>529</v>
      </c>
      <c r="J401" s="93">
        <v>0</v>
      </c>
      <c r="K401" s="93">
        <v>0</v>
      </c>
      <c r="L401" s="93">
        <v>0</v>
      </c>
      <c r="M401" s="93">
        <v>0</v>
      </c>
      <c r="N401" s="93">
        <v>0</v>
      </c>
      <c r="O401" s="93">
        <v>0</v>
      </c>
      <c r="P401" s="93">
        <v>0</v>
      </c>
      <c r="Q401" s="93">
        <v>4196.22</v>
      </c>
      <c r="R401" s="93">
        <v>16784.88</v>
      </c>
      <c r="S401" s="87">
        <f t="shared" si="12"/>
        <v>4196.22</v>
      </c>
      <c r="T401" s="87">
        <f t="shared" si="13"/>
        <v>16784.88</v>
      </c>
      <c r="U401" s="88" t="str">
        <f>VLOOKUP(B401,'FOLHA RESUMIDA'!C:I,2,0)</f>
        <v>SERGIO LUIZ DE NORONHA</v>
      </c>
    </row>
    <row r="402" spans="1:21">
      <c r="A402" s="91">
        <v>1</v>
      </c>
      <c r="B402" s="91">
        <v>3359</v>
      </c>
      <c r="C402" s="93" t="s">
        <v>324</v>
      </c>
      <c r="D402" s="95">
        <v>43514</v>
      </c>
      <c r="E402" s="95" t="s">
        <v>526</v>
      </c>
      <c r="F402" s="97" t="s">
        <v>477</v>
      </c>
      <c r="G402" s="93">
        <v>0</v>
      </c>
      <c r="H402" s="93">
        <v>0</v>
      </c>
      <c r="I402" s="97" t="s">
        <v>529</v>
      </c>
      <c r="J402" s="93">
        <v>0</v>
      </c>
      <c r="K402" s="93">
        <v>0</v>
      </c>
      <c r="L402" s="93">
        <v>0</v>
      </c>
      <c r="M402" s="93">
        <v>0</v>
      </c>
      <c r="N402" s="93">
        <v>0</v>
      </c>
      <c r="O402" s="93">
        <v>1664.45</v>
      </c>
      <c r="P402" s="93">
        <v>6657.79</v>
      </c>
      <c r="Q402" s="93">
        <v>0</v>
      </c>
      <c r="R402" s="93">
        <v>0</v>
      </c>
      <c r="S402" s="87">
        <f t="shared" si="12"/>
        <v>1664.45</v>
      </c>
      <c r="T402" s="87">
        <f t="shared" si="13"/>
        <v>6657.79</v>
      </c>
      <c r="U402" s="88" t="str">
        <f>VLOOKUP(B402,'FOLHA RESUMIDA'!C:I,2,0)</f>
        <v>ALICE ANA BARBOSA ROSENDO</v>
      </c>
    </row>
    <row r="403" spans="1:21">
      <c r="A403" s="91">
        <v>1</v>
      </c>
      <c r="B403" s="91">
        <v>3361</v>
      </c>
      <c r="C403" s="93" t="s">
        <v>325</v>
      </c>
      <c r="D403" s="95">
        <v>43587</v>
      </c>
      <c r="E403" s="95" t="s">
        <v>526</v>
      </c>
      <c r="F403" s="97" t="s">
        <v>411</v>
      </c>
      <c r="G403" s="93">
        <v>0</v>
      </c>
      <c r="H403" s="93">
        <v>0</v>
      </c>
      <c r="I403" s="97" t="s">
        <v>529</v>
      </c>
      <c r="J403" s="93">
        <v>0</v>
      </c>
      <c r="K403" s="93">
        <v>0</v>
      </c>
      <c r="L403" s="93">
        <v>0</v>
      </c>
      <c r="M403" s="93">
        <v>0</v>
      </c>
      <c r="N403" s="93">
        <v>0</v>
      </c>
      <c r="O403" s="93">
        <v>391.6</v>
      </c>
      <c r="P403" s="93">
        <v>1566.44</v>
      </c>
      <c r="Q403" s="93">
        <v>0</v>
      </c>
      <c r="R403" s="93">
        <v>0</v>
      </c>
      <c r="S403" s="87">
        <f t="shared" si="12"/>
        <v>391.6</v>
      </c>
      <c r="T403" s="87">
        <f t="shared" si="13"/>
        <v>1566.44</v>
      </c>
      <c r="U403" s="88" t="str">
        <f>VLOOKUP(B403,'FOLHA RESUMIDA'!C:I,2,0)</f>
        <v>DANIELLY C. DO NASCIMENTO</v>
      </c>
    </row>
    <row r="404" spans="1:21">
      <c r="A404" s="91">
        <v>1</v>
      </c>
      <c r="B404" s="91">
        <v>3362</v>
      </c>
      <c r="C404" s="93" t="s">
        <v>326</v>
      </c>
      <c r="D404" s="95">
        <v>43587</v>
      </c>
      <c r="E404" s="95" t="s">
        <v>526</v>
      </c>
      <c r="F404" s="97" t="s">
        <v>412</v>
      </c>
      <c r="G404" s="93">
        <v>0</v>
      </c>
      <c r="H404" s="93">
        <v>0</v>
      </c>
      <c r="I404" s="97" t="s">
        <v>529</v>
      </c>
      <c r="J404" s="93">
        <v>0</v>
      </c>
      <c r="K404" s="93">
        <v>0</v>
      </c>
      <c r="L404" s="93">
        <v>0</v>
      </c>
      <c r="M404" s="93">
        <v>0</v>
      </c>
      <c r="N404" s="93">
        <v>0</v>
      </c>
      <c r="O404" s="93">
        <v>881.12</v>
      </c>
      <c r="P404" s="93">
        <v>3524.49</v>
      </c>
      <c r="Q404" s="93">
        <v>0</v>
      </c>
      <c r="R404" s="93">
        <v>0</v>
      </c>
      <c r="S404" s="87">
        <f t="shared" si="12"/>
        <v>881.12</v>
      </c>
      <c r="T404" s="87">
        <f t="shared" si="13"/>
        <v>3524.49</v>
      </c>
      <c r="U404" s="88" t="str">
        <f>VLOOKUP(B404,'FOLHA RESUMIDA'!C:I,2,0)</f>
        <v>LEANDRA NASCIMENTO ESTEFANIO</v>
      </c>
    </row>
    <row r="405" spans="1:21">
      <c r="A405" s="91">
        <v>1</v>
      </c>
      <c r="B405" s="91">
        <v>3364</v>
      </c>
      <c r="C405" s="93" t="s">
        <v>327</v>
      </c>
      <c r="D405" s="95">
        <v>43699</v>
      </c>
      <c r="E405" s="95" t="s">
        <v>526</v>
      </c>
      <c r="F405" s="97" t="s">
        <v>418</v>
      </c>
      <c r="G405" s="93">
        <v>1536.51</v>
      </c>
      <c r="H405" s="93">
        <v>0</v>
      </c>
      <c r="I405" s="97" t="s">
        <v>527</v>
      </c>
      <c r="J405" s="93">
        <v>0</v>
      </c>
      <c r="K405" s="93">
        <v>0</v>
      </c>
      <c r="L405" s="93">
        <v>0</v>
      </c>
      <c r="M405" s="93">
        <v>0</v>
      </c>
      <c r="N405" s="93">
        <v>0</v>
      </c>
      <c r="O405" s="93">
        <v>0</v>
      </c>
      <c r="P405" s="93">
        <v>0</v>
      </c>
      <c r="Q405" s="93">
        <v>0</v>
      </c>
      <c r="R405" s="93">
        <v>0</v>
      </c>
      <c r="S405" s="87">
        <f t="shared" si="12"/>
        <v>1536.51</v>
      </c>
      <c r="T405" s="87">
        <f t="shared" si="13"/>
        <v>0</v>
      </c>
      <c r="U405" s="88" t="str">
        <f>VLOOKUP(B405,'FOLHA RESUMIDA'!C:I,2,0)</f>
        <v>ADRIANO JOSE MARTINS DA SILVA</v>
      </c>
    </row>
    <row r="406" spans="1:21">
      <c r="A406" s="91">
        <v>1</v>
      </c>
      <c r="B406" s="91">
        <v>3366</v>
      </c>
      <c r="C406" s="93" t="s">
        <v>328</v>
      </c>
      <c r="D406" s="95">
        <v>43857</v>
      </c>
      <c r="E406" s="95" t="s">
        <v>526</v>
      </c>
      <c r="F406" s="97" t="s">
        <v>471</v>
      </c>
      <c r="G406" s="93">
        <v>0</v>
      </c>
      <c r="H406" s="93">
        <v>0</v>
      </c>
      <c r="I406" s="97" t="s">
        <v>529</v>
      </c>
      <c r="J406" s="93">
        <v>0</v>
      </c>
      <c r="K406" s="93">
        <v>0</v>
      </c>
      <c r="L406" s="93">
        <v>0</v>
      </c>
      <c r="M406" s="93">
        <v>0</v>
      </c>
      <c r="N406" s="93">
        <v>0</v>
      </c>
      <c r="O406" s="93">
        <v>1664.45</v>
      </c>
      <c r="P406" s="93">
        <v>6657.79</v>
      </c>
      <c r="Q406" s="93">
        <v>0</v>
      </c>
      <c r="R406" s="93">
        <v>0</v>
      </c>
      <c r="S406" s="87">
        <f t="shared" si="12"/>
        <v>1664.45</v>
      </c>
      <c r="T406" s="87">
        <f t="shared" si="13"/>
        <v>6657.79</v>
      </c>
      <c r="U406" s="88" t="str">
        <f>VLOOKUP(B406,'FOLHA RESUMIDA'!C:I,2,0)</f>
        <v>JOSE RICARDO OLIVEIRA CHAGAS</v>
      </c>
    </row>
    <row r="407" spans="1:21">
      <c r="A407" s="91">
        <v>1</v>
      </c>
      <c r="B407" s="91">
        <v>3373</v>
      </c>
      <c r="C407" s="93" t="s">
        <v>447</v>
      </c>
      <c r="D407" s="95">
        <v>44013</v>
      </c>
      <c r="E407" s="95" t="s">
        <v>526</v>
      </c>
      <c r="F407" s="97" t="s">
        <v>464</v>
      </c>
      <c r="G407" s="93">
        <v>0</v>
      </c>
      <c r="H407" s="93">
        <v>0</v>
      </c>
      <c r="I407" s="97" t="s">
        <v>529</v>
      </c>
      <c r="J407" s="93">
        <v>0</v>
      </c>
      <c r="K407" s="93">
        <v>0</v>
      </c>
      <c r="L407" s="93">
        <v>0</v>
      </c>
      <c r="M407" s="93">
        <v>0</v>
      </c>
      <c r="N407" s="93">
        <v>0</v>
      </c>
      <c r="O407" s="93">
        <v>979.03</v>
      </c>
      <c r="P407" s="93">
        <v>3916.1</v>
      </c>
      <c r="Q407" s="93">
        <v>0</v>
      </c>
      <c r="R407" s="93">
        <v>0</v>
      </c>
      <c r="S407" s="87">
        <f t="shared" si="12"/>
        <v>979.03</v>
      </c>
      <c r="T407" s="87">
        <f t="shared" si="13"/>
        <v>3916.1</v>
      </c>
      <c r="U407" s="88" t="str">
        <f>VLOOKUP(B407,'FOLHA RESUMIDA'!C:I,2,0)</f>
        <v>LEANDRO RAMOS M DE ANDRADE</v>
      </c>
    </row>
    <row r="408" spans="1:21">
      <c r="A408" s="91">
        <v>1</v>
      </c>
      <c r="B408" s="91">
        <v>3376</v>
      </c>
      <c r="C408" s="93" t="s">
        <v>450</v>
      </c>
      <c r="D408" s="95">
        <v>44158</v>
      </c>
      <c r="E408" s="95" t="s">
        <v>526</v>
      </c>
      <c r="F408" s="97" t="s">
        <v>418</v>
      </c>
      <c r="G408" s="93">
        <v>1536.52</v>
      </c>
      <c r="H408" s="93">
        <v>0</v>
      </c>
      <c r="I408" s="97" t="s">
        <v>527</v>
      </c>
      <c r="J408" s="93">
        <v>0</v>
      </c>
      <c r="K408" s="93">
        <v>0</v>
      </c>
      <c r="L408" s="93">
        <v>0</v>
      </c>
      <c r="M408" s="93">
        <v>0</v>
      </c>
      <c r="N408" s="93">
        <v>0</v>
      </c>
      <c r="O408" s="93">
        <v>0</v>
      </c>
      <c r="P408" s="93">
        <v>0</v>
      </c>
      <c r="Q408" s="93">
        <v>0</v>
      </c>
      <c r="R408" s="93">
        <v>0</v>
      </c>
      <c r="S408" s="87">
        <f t="shared" si="12"/>
        <v>1536.52</v>
      </c>
      <c r="T408" s="87">
        <f t="shared" si="13"/>
        <v>0</v>
      </c>
      <c r="U408" s="88" t="str">
        <f>VLOOKUP(B408,'FOLHA RESUMIDA'!C:I,2,0)</f>
        <v>SILVIA LUIZA DE SOUZA E SILVA</v>
      </c>
    </row>
    <row r="409" spans="1:21">
      <c r="A409" s="91">
        <v>1</v>
      </c>
      <c r="B409" s="91">
        <v>3383</v>
      </c>
      <c r="C409" s="93" t="s">
        <v>454</v>
      </c>
      <c r="D409" s="95">
        <v>44260</v>
      </c>
      <c r="E409" s="95" t="s">
        <v>526</v>
      </c>
      <c r="F409" s="97" t="s">
        <v>465</v>
      </c>
      <c r="G409" s="93">
        <v>0</v>
      </c>
      <c r="H409" s="93">
        <v>0</v>
      </c>
      <c r="I409" s="97" t="s">
        <v>529</v>
      </c>
      <c r="J409" s="93">
        <v>0</v>
      </c>
      <c r="K409" s="93">
        <v>0</v>
      </c>
      <c r="L409" s="93">
        <v>0</v>
      </c>
      <c r="M409" s="93">
        <v>0</v>
      </c>
      <c r="N409" s="93">
        <v>0</v>
      </c>
      <c r="O409" s="93">
        <v>0</v>
      </c>
      <c r="P409" s="93">
        <v>0</v>
      </c>
      <c r="Q409" s="93">
        <v>4511.08</v>
      </c>
      <c r="R409" s="93">
        <v>18044.29</v>
      </c>
      <c r="S409" s="87">
        <f t="shared" si="12"/>
        <v>4511.08</v>
      </c>
      <c r="T409" s="87">
        <f t="shared" si="13"/>
        <v>18044.29</v>
      </c>
      <c r="U409" s="88" t="str">
        <f>VLOOKUP(B409,'FOLHA RESUMIDA'!C:I,2,0)</f>
        <v>PLINIO ANTONIO L P FILHO</v>
      </c>
    </row>
    <row r="410" spans="1:21">
      <c r="A410" s="91">
        <v>1</v>
      </c>
      <c r="B410" s="91">
        <v>3386</v>
      </c>
      <c r="C410" s="93" t="s">
        <v>458</v>
      </c>
      <c r="D410" s="95">
        <v>44354</v>
      </c>
      <c r="E410" s="95" t="s">
        <v>526</v>
      </c>
      <c r="F410" s="97" t="s">
        <v>501</v>
      </c>
      <c r="G410" s="93">
        <v>0</v>
      </c>
      <c r="H410" s="93">
        <v>0</v>
      </c>
      <c r="I410" s="97" t="s">
        <v>529</v>
      </c>
      <c r="J410" s="93">
        <v>0</v>
      </c>
      <c r="K410" s="93">
        <v>0</v>
      </c>
      <c r="L410" s="93">
        <v>0</v>
      </c>
      <c r="M410" s="93">
        <v>0</v>
      </c>
      <c r="N410" s="93">
        <v>0</v>
      </c>
      <c r="O410" s="93">
        <v>293.70999999999998</v>
      </c>
      <c r="P410" s="93">
        <v>1174.82</v>
      </c>
      <c r="Q410" s="93">
        <v>0</v>
      </c>
      <c r="R410" s="93">
        <v>0</v>
      </c>
      <c r="S410" s="87">
        <f t="shared" si="12"/>
        <v>293.70999999999998</v>
      </c>
      <c r="T410" s="87">
        <f t="shared" si="13"/>
        <v>1174.82</v>
      </c>
      <c r="U410" s="88" t="str">
        <f>VLOOKUP(B410,'FOLHA RESUMIDA'!C:I,2,0)</f>
        <v>EWERTON RODRIGO PAZ DE SANTANA</v>
      </c>
    </row>
    <row r="411" spans="1:21">
      <c r="A411" s="91">
        <v>1</v>
      </c>
      <c r="B411" s="91">
        <v>3387</v>
      </c>
      <c r="C411" s="93" t="s">
        <v>459</v>
      </c>
      <c r="D411" s="95">
        <v>44354</v>
      </c>
      <c r="E411" s="95" t="s">
        <v>526</v>
      </c>
      <c r="F411" s="97" t="s">
        <v>501</v>
      </c>
      <c r="G411" s="93">
        <v>0</v>
      </c>
      <c r="H411" s="93">
        <v>0</v>
      </c>
      <c r="I411" s="97" t="s">
        <v>529</v>
      </c>
      <c r="J411" s="93">
        <v>0</v>
      </c>
      <c r="K411" s="93">
        <v>0</v>
      </c>
      <c r="L411" s="93">
        <v>0</v>
      </c>
      <c r="M411" s="93">
        <v>0</v>
      </c>
      <c r="N411" s="93">
        <v>0</v>
      </c>
      <c r="O411" s="93">
        <v>293.70999999999998</v>
      </c>
      <c r="P411" s="93">
        <v>1174.82</v>
      </c>
      <c r="Q411" s="93">
        <v>0</v>
      </c>
      <c r="R411" s="93">
        <v>0</v>
      </c>
      <c r="S411" s="87">
        <f t="shared" si="12"/>
        <v>293.70999999999998</v>
      </c>
      <c r="T411" s="87">
        <f t="shared" si="13"/>
        <v>1174.82</v>
      </c>
      <c r="U411" s="88" t="str">
        <f>VLOOKUP(B411,'FOLHA RESUMIDA'!C:I,2,0)</f>
        <v>ELHO WENIO DA SILVA</v>
      </c>
    </row>
    <row r="412" spans="1:21">
      <c r="A412" s="91">
        <v>1</v>
      </c>
      <c r="B412" s="91">
        <v>3388</v>
      </c>
      <c r="C412" s="93" t="s">
        <v>462</v>
      </c>
      <c r="D412" s="95">
        <v>44460</v>
      </c>
      <c r="E412" s="95" t="s">
        <v>526</v>
      </c>
      <c r="F412" s="97" t="s">
        <v>464</v>
      </c>
      <c r="G412" s="93">
        <v>0</v>
      </c>
      <c r="H412" s="93">
        <v>0</v>
      </c>
      <c r="I412" s="97" t="s">
        <v>529</v>
      </c>
      <c r="J412" s="93">
        <v>0</v>
      </c>
      <c r="K412" s="93">
        <v>0</v>
      </c>
      <c r="L412" s="93">
        <v>0</v>
      </c>
      <c r="M412" s="93">
        <v>0</v>
      </c>
      <c r="N412" s="93">
        <v>0</v>
      </c>
      <c r="O412" s="93">
        <v>979.03</v>
      </c>
      <c r="P412" s="93">
        <v>3916.1</v>
      </c>
      <c r="Q412" s="93">
        <v>0</v>
      </c>
      <c r="R412" s="93">
        <v>0</v>
      </c>
      <c r="S412" s="87">
        <f t="shared" si="12"/>
        <v>979.03</v>
      </c>
      <c r="T412" s="87">
        <f t="shared" si="13"/>
        <v>3916.1</v>
      </c>
      <c r="U412" s="88" t="str">
        <f>VLOOKUP(B412,'FOLHA RESUMIDA'!C:I,2,0)</f>
        <v>SERGIO GOUVEIA LOYO</v>
      </c>
    </row>
    <row r="413" spans="1:21">
      <c r="A413" s="91">
        <v>1</v>
      </c>
      <c r="B413" s="91">
        <v>3390</v>
      </c>
      <c r="C413" s="93" t="s">
        <v>463</v>
      </c>
      <c r="D413" s="95">
        <v>44491</v>
      </c>
      <c r="E413" s="95" t="s">
        <v>526</v>
      </c>
      <c r="F413" s="97" t="s">
        <v>418</v>
      </c>
      <c r="G413" s="93">
        <v>1398.81</v>
      </c>
      <c r="H413" s="93">
        <v>0</v>
      </c>
      <c r="I413" s="97" t="s">
        <v>527</v>
      </c>
      <c r="J413" s="93">
        <v>0</v>
      </c>
      <c r="K413" s="93">
        <v>0</v>
      </c>
      <c r="L413" s="93">
        <v>0</v>
      </c>
      <c r="M413" s="93">
        <v>0</v>
      </c>
      <c r="N413" s="93">
        <v>0</v>
      </c>
      <c r="O413" s="93">
        <v>0</v>
      </c>
      <c r="P413" s="93">
        <v>0</v>
      </c>
      <c r="Q413" s="93">
        <v>0</v>
      </c>
      <c r="R413" s="93">
        <v>0</v>
      </c>
      <c r="S413" s="87">
        <f t="shared" si="12"/>
        <v>1398.81</v>
      </c>
      <c r="T413" s="87">
        <f t="shared" si="13"/>
        <v>0</v>
      </c>
      <c r="U413" s="88" t="str">
        <f>VLOOKUP(B413,'FOLHA RESUMIDA'!C:I,2,0)</f>
        <v>ELISABETH DE ARAUJO LOPES</v>
      </c>
    </row>
    <row r="414" spans="1:21">
      <c r="A414" s="91">
        <v>1</v>
      </c>
      <c r="B414" s="91">
        <v>3392</v>
      </c>
      <c r="C414" s="93" t="s">
        <v>505</v>
      </c>
      <c r="D414" s="95">
        <v>44508</v>
      </c>
      <c r="E414" s="95" t="s">
        <v>526</v>
      </c>
      <c r="F414" s="97" t="s">
        <v>413</v>
      </c>
      <c r="G414" s="93">
        <v>0</v>
      </c>
      <c r="H414" s="93">
        <v>0</v>
      </c>
      <c r="I414" s="97" t="s">
        <v>529</v>
      </c>
      <c r="J414" s="93">
        <v>0</v>
      </c>
      <c r="K414" s="93">
        <v>0</v>
      </c>
      <c r="L414" s="93">
        <v>0</v>
      </c>
      <c r="M414" s="93">
        <v>0</v>
      </c>
      <c r="N414" s="93">
        <v>0</v>
      </c>
      <c r="O414" s="93">
        <v>1664.45</v>
      </c>
      <c r="P414" s="93">
        <v>6657.79</v>
      </c>
      <c r="Q414" s="93">
        <v>0</v>
      </c>
      <c r="R414" s="93">
        <v>0</v>
      </c>
      <c r="S414" s="87">
        <f t="shared" si="12"/>
        <v>1664.45</v>
      </c>
      <c r="T414" s="87">
        <f t="shared" si="13"/>
        <v>6657.79</v>
      </c>
      <c r="U414" s="88" t="str">
        <f>VLOOKUP(B414,'FOLHA RESUMIDA'!C:I,2,0)</f>
        <v>MARCILIO BATISTA M MOURA</v>
      </c>
    </row>
    <row r="415" spans="1:21">
      <c r="A415" s="91">
        <v>1</v>
      </c>
      <c r="B415" s="91">
        <v>3395</v>
      </c>
      <c r="C415" s="93" t="s">
        <v>506</v>
      </c>
      <c r="D415" s="95">
        <v>44511</v>
      </c>
      <c r="E415" s="95" t="s">
        <v>526</v>
      </c>
      <c r="F415" s="97" t="s">
        <v>449</v>
      </c>
      <c r="G415" s="93">
        <v>0</v>
      </c>
      <c r="H415" s="93">
        <v>0</v>
      </c>
      <c r="I415" s="97" t="s">
        <v>529</v>
      </c>
      <c r="J415" s="93">
        <v>0</v>
      </c>
      <c r="K415" s="93">
        <v>0</v>
      </c>
      <c r="L415" s="93">
        <v>0</v>
      </c>
      <c r="M415" s="93">
        <v>0</v>
      </c>
      <c r="N415" s="93">
        <v>0</v>
      </c>
      <c r="O415" s="93">
        <v>636.36</v>
      </c>
      <c r="P415" s="93">
        <v>2545.4699999999998</v>
      </c>
      <c r="Q415" s="93">
        <v>0</v>
      </c>
      <c r="R415" s="93">
        <v>0</v>
      </c>
      <c r="S415" s="87">
        <f t="shared" si="12"/>
        <v>636.36</v>
      </c>
      <c r="T415" s="87">
        <f t="shared" si="13"/>
        <v>2545.4699999999998</v>
      </c>
      <c r="U415" s="88" t="str">
        <f>VLOOKUP(B415,'FOLHA RESUMIDA'!C:I,2,0)</f>
        <v>ALBERTO ANACLETO BARBOSA</v>
      </c>
    </row>
    <row r="416" spans="1:21">
      <c r="A416" s="91">
        <v>1</v>
      </c>
      <c r="B416" s="91">
        <v>3396</v>
      </c>
      <c r="C416" s="93" t="s">
        <v>507</v>
      </c>
      <c r="D416" s="95">
        <v>44511</v>
      </c>
      <c r="E416" s="95" t="s">
        <v>526</v>
      </c>
      <c r="F416" s="97" t="s">
        <v>449</v>
      </c>
      <c r="G416" s="93">
        <v>0</v>
      </c>
      <c r="H416" s="93">
        <v>0</v>
      </c>
      <c r="I416" s="97" t="s">
        <v>529</v>
      </c>
      <c r="J416" s="93">
        <v>0</v>
      </c>
      <c r="K416" s="93">
        <v>0</v>
      </c>
      <c r="L416" s="93">
        <v>0</v>
      </c>
      <c r="M416" s="93">
        <v>0</v>
      </c>
      <c r="N416" s="93">
        <v>0</v>
      </c>
      <c r="O416" s="93">
        <v>636.36</v>
      </c>
      <c r="P416" s="93">
        <v>2545.4699999999998</v>
      </c>
      <c r="Q416" s="93">
        <v>0</v>
      </c>
      <c r="R416" s="93">
        <v>0</v>
      </c>
      <c r="S416" s="87">
        <f t="shared" si="12"/>
        <v>636.36</v>
      </c>
      <c r="T416" s="87">
        <f t="shared" si="13"/>
        <v>2545.4699999999998</v>
      </c>
      <c r="U416" s="88" t="str">
        <f>VLOOKUP(B416,'FOLHA RESUMIDA'!C:I,2,0)</f>
        <v>SUYANE KELLY DE SOUZA</v>
      </c>
    </row>
    <row r="417" spans="1:21">
      <c r="A417" s="91">
        <v>1</v>
      </c>
      <c r="B417" s="91">
        <v>3397</v>
      </c>
      <c r="C417" s="93" t="s">
        <v>508</v>
      </c>
      <c r="D417" s="95">
        <v>44532</v>
      </c>
      <c r="E417" s="95" t="s">
        <v>526</v>
      </c>
      <c r="F417" s="97" t="s">
        <v>502</v>
      </c>
      <c r="G417" s="93">
        <v>0</v>
      </c>
      <c r="H417" s="93">
        <v>0</v>
      </c>
      <c r="I417" s="97" t="s">
        <v>529</v>
      </c>
      <c r="J417" s="93">
        <v>0</v>
      </c>
      <c r="K417" s="93">
        <v>0</v>
      </c>
      <c r="L417" s="93">
        <v>0</v>
      </c>
      <c r="M417" s="93">
        <v>0</v>
      </c>
      <c r="N417" s="93">
        <v>0</v>
      </c>
      <c r="O417" s="93">
        <v>293.70999999999998</v>
      </c>
      <c r="P417" s="93">
        <v>1174.82</v>
      </c>
      <c r="Q417" s="93">
        <v>0</v>
      </c>
      <c r="R417" s="93">
        <v>0</v>
      </c>
      <c r="S417" s="87">
        <f t="shared" si="12"/>
        <v>293.70999999999998</v>
      </c>
      <c r="T417" s="87">
        <f t="shared" si="13"/>
        <v>1174.82</v>
      </c>
      <c r="U417" s="88" t="str">
        <f>VLOOKUP(B417,'FOLHA RESUMIDA'!C:I,2,0)</f>
        <v>GENIMAR TAVARES GANDOLFO</v>
      </c>
    </row>
    <row r="418" spans="1:21">
      <c r="A418" s="91">
        <v>1</v>
      </c>
      <c r="B418" s="91">
        <v>3398</v>
      </c>
      <c r="C418" s="93" t="s">
        <v>530</v>
      </c>
      <c r="D418" s="95">
        <v>44602</v>
      </c>
      <c r="E418" s="95" t="s">
        <v>526</v>
      </c>
      <c r="F418" s="97" t="s">
        <v>502</v>
      </c>
      <c r="G418" s="93">
        <v>0</v>
      </c>
      <c r="H418" s="93">
        <v>0</v>
      </c>
      <c r="I418" s="97" t="s">
        <v>529</v>
      </c>
      <c r="J418" s="93">
        <v>0</v>
      </c>
      <c r="K418" s="93">
        <v>0</v>
      </c>
      <c r="L418" s="93">
        <v>0</v>
      </c>
      <c r="M418" s="93">
        <v>0</v>
      </c>
      <c r="N418" s="93">
        <v>0</v>
      </c>
      <c r="O418" s="93">
        <v>293.70999999999998</v>
      </c>
      <c r="P418" s="93">
        <v>1174.82</v>
      </c>
      <c r="Q418" s="93">
        <v>0</v>
      </c>
      <c r="R418" s="93">
        <v>0</v>
      </c>
      <c r="S418" s="87">
        <f t="shared" si="12"/>
        <v>293.70999999999998</v>
      </c>
      <c r="T418" s="87">
        <f t="shared" si="13"/>
        <v>1174.82</v>
      </c>
      <c r="U418" s="88" t="str">
        <f>VLOOKUP(B418,'FOLHA RESUMIDA'!C:I,2,0)</f>
        <v>RINALDO SOARES DE BARROS</v>
      </c>
    </row>
    <row r="419" spans="1:21">
      <c r="A419" s="91">
        <v>1</v>
      </c>
      <c r="B419" s="91">
        <v>3400</v>
      </c>
      <c r="C419" s="93" t="s">
        <v>532</v>
      </c>
      <c r="D419" s="95">
        <v>44635</v>
      </c>
      <c r="E419" s="95" t="s">
        <v>526</v>
      </c>
      <c r="F419" s="97" t="s">
        <v>412</v>
      </c>
      <c r="G419" s="93">
        <v>0</v>
      </c>
      <c r="H419" s="93">
        <v>0</v>
      </c>
      <c r="I419" s="97" t="s">
        <v>529</v>
      </c>
      <c r="J419" s="93">
        <v>0</v>
      </c>
      <c r="K419" s="93">
        <v>0</v>
      </c>
      <c r="L419" s="93">
        <v>0</v>
      </c>
      <c r="M419" s="93">
        <v>0</v>
      </c>
      <c r="N419" s="93">
        <v>0</v>
      </c>
      <c r="O419" s="93">
        <v>881.12</v>
      </c>
      <c r="P419" s="93">
        <v>3524.49</v>
      </c>
      <c r="Q419" s="93">
        <v>0</v>
      </c>
      <c r="R419" s="93">
        <v>0</v>
      </c>
      <c r="S419" s="87">
        <f t="shared" si="12"/>
        <v>881.12</v>
      </c>
      <c r="T419" s="87">
        <f t="shared" si="13"/>
        <v>3524.49</v>
      </c>
      <c r="U419" s="88" t="str">
        <f>VLOOKUP(B419,'FOLHA RESUMIDA'!C:I,2,0)</f>
        <v>LUCIANO ALVES DE S JUNIOR</v>
      </c>
    </row>
    <row r="420" spans="1:21">
      <c r="A420" s="91">
        <v>1</v>
      </c>
      <c r="B420" s="91">
        <v>3401</v>
      </c>
      <c r="C420" s="93" t="s">
        <v>533</v>
      </c>
      <c r="D420" s="95">
        <v>44641</v>
      </c>
      <c r="E420" s="95" t="s">
        <v>526</v>
      </c>
      <c r="F420" s="97" t="s">
        <v>418</v>
      </c>
      <c r="G420" s="93">
        <v>1398.81</v>
      </c>
      <c r="H420" s="93">
        <v>0</v>
      </c>
      <c r="I420" s="97" t="s">
        <v>527</v>
      </c>
      <c r="J420" s="93">
        <v>0</v>
      </c>
      <c r="K420" s="93">
        <v>0</v>
      </c>
      <c r="L420" s="93">
        <v>0</v>
      </c>
      <c r="M420" s="93">
        <v>0</v>
      </c>
      <c r="N420" s="93">
        <v>0</v>
      </c>
      <c r="O420" s="93">
        <v>0</v>
      </c>
      <c r="P420" s="93">
        <v>0</v>
      </c>
      <c r="Q420" s="93">
        <v>0</v>
      </c>
      <c r="R420" s="93">
        <v>0</v>
      </c>
      <c r="S420" s="87">
        <f t="shared" si="12"/>
        <v>1398.81</v>
      </c>
      <c r="T420" s="87">
        <f t="shared" si="13"/>
        <v>0</v>
      </c>
      <c r="U420" s="88" t="str">
        <f>VLOOKUP(B420,'FOLHA RESUMIDA'!C:I,2,0)</f>
        <v>TATIANE RAPHAELLA S DA SILVA N</v>
      </c>
    </row>
    <row r="421" spans="1:21">
      <c r="A421" s="91">
        <v>1</v>
      </c>
      <c r="B421" s="91">
        <v>3403</v>
      </c>
      <c r="C421" s="93" t="s">
        <v>534</v>
      </c>
      <c r="D421" s="95">
        <v>44664</v>
      </c>
      <c r="E421" s="95" t="s">
        <v>526</v>
      </c>
      <c r="F421" s="97" t="s">
        <v>412</v>
      </c>
      <c r="G421" s="93">
        <v>0</v>
      </c>
      <c r="H421" s="93">
        <v>0</v>
      </c>
      <c r="I421" s="97" t="s">
        <v>529</v>
      </c>
      <c r="J421" s="93">
        <v>0</v>
      </c>
      <c r="K421" s="93">
        <v>0</v>
      </c>
      <c r="L421" s="93">
        <v>0</v>
      </c>
      <c r="M421" s="93">
        <v>0</v>
      </c>
      <c r="N421" s="93">
        <v>0</v>
      </c>
      <c r="O421" s="93">
        <v>881.12</v>
      </c>
      <c r="P421" s="93">
        <v>3524.49</v>
      </c>
      <c r="Q421" s="93">
        <v>0</v>
      </c>
      <c r="R421" s="93">
        <v>0</v>
      </c>
      <c r="S421" s="87">
        <f t="shared" si="12"/>
        <v>881.12</v>
      </c>
      <c r="T421" s="87">
        <f t="shared" si="13"/>
        <v>3524.49</v>
      </c>
      <c r="U421" s="88" t="str">
        <f>VLOOKUP(B421,'FOLHA RESUMIDA'!C:I,2,0)</f>
        <v>ITAMAR MARIA SILVA DE MELO</v>
      </c>
    </row>
    <row r="422" spans="1:21">
      <c r="A422" s="91">
        <v>1</v>
      </c>
      <c r="B422" s="91">
        <v>3409</v>
      </c>
      <c r="C422" s="93" t="s">
        <v>535</v>
      </c>
      <c r="D422" s="95">
        <v>44805</v>
      </c>
      <c r="E422" s="95" t="s">
        <v>526</v>
      </c>
      <c r="F422" s="97" t="s">
        <v>410</v>
      </c>
      <c r="G422" s="93">
        <v>0</v>
      </c>
      <c r="H422" s="93">
        <v>0</v>
      </c>
      <c r="I422" s="97" t="s">
        <v>529</v>
      </c>
      <c r="J422" s="93">
        <v>0</v>
      </c>
      <c r="K422" s="93">
        <v>0</v>
      </c>
      <c r="L422" s="93">
        <v>0</v>
      </c>
      <c r="M422" s="93">
        <v>0</v>
      </c>
      <c r="N422" s="93">
        <v>0</v>
      </c>
      <c r="O422" s="93">
        <v>1664.45</v>
      </c>
      <c r="P422" s="93">
        <v>6657.79</v>
      </c>
      <c r="Q422" s="93">
        <v>0</v>
      </c>
      <c r="R422" s="93">
        <v>0</v>
      </c>
      <c r="S422" s="87">
        <f t="shared" si="12"/>
        <v>1664.45</v>
      </c>
      <c r="T422" s="87">
        <f t="shared" si="13"/>
        <v>6657.79</v>
      </c>
      <c r="U422" s="88" t="str">
        <f>VLOOKUP(B422,'FOLHA RESUMIDA'!C:I,2,0)</f>
        <v>SIMONE CARLA ALVES PEREIRA</v>
      </c>
    </row>
    <row r="423" spans="1:21">
      <c r="A423" s="91">
        <v>1</v>
      </c>
      <c r="B423" s="91">
        <v>3410</v>
      </c>
      <c r="C423" s="93" t="s">
        <v>536</v>
      </c>
      <c r="D423" s="95">
        <v>44897</v>
      </c>
      <c r="E423" s="95" t="s">
        <v>526</v>
      </c>
      <c r="F423" s="97" t="s">
        <v>501</v>
      </c>
      <c r="G423" s="93">
        <v>0</v>
      </c>
      <c r="H423" s="93">
        <v>0</v>
      </c>
      <c r="I423" s="97" t="s">
        <v>529</v>
      </c>
      <c r="J423" s="93">
        <v>0</v>
      </c>
      <c r="K423" s="93">
        <v>0</v>
      </c>
      <c r="L423" s="93">
        <v>0</v>
      </c>
      <c r="M423" s="93">
        <v>0</v>
      </c>
      <c r="N423" s="93">
        <v>0</v>
      </c>
      <c r="O423" s="93">
        <v>293.70999999999998</v>
      </c>
      <c r="P423" s="93">
        <v>1174.82</v>
      </c>
      <c r="Q423" s="93">
        <v>0</v>
      </c>
      <c r="R423" s="93">
        <v>0</v>
      </c>
      <c r="S423" s="87">
        <f t="shared" si="12"/>
        <v>293.70999999999998</v>
      </c>
      <c r="T423" s="87">
        <f t="shared" si="13"/>
        <v>1174.82</v>
      </c>
      <c r="U423" s="88" t="str">
        <f>VLOOKUP(B423,'FOLHA RESUMIDA'!C:I,2,0)</f>
        <v>SARA MEDEIROS C CABRAL</v>
      </c>
    </row>
    <row r="424" spans="1:21">
      <c r="A424" s="91">
        <v>1</v>
      </c>
      <c r="B424" s="91">
        <v>3411</v>
      </c>
      <c r="C424" s="93" t="s">
        <v>543</v>
      </c>
      <c r="D424" s="95">
        <v>45091</v>
      </c>
      <c r="E424" s="95" t="s">
        <v>526</v>
      </c>
      <c r="F424" s="97" t="s">
        <v>545</v>
      </c>
      <c r="G424" s="93">
        <v>0</v>
      </c>
      <c r="H424" s="93">
        <v>0</v>
      </c>
      <c r="I424" s="97" t="s">
        <v>529</v>
      </c>
      <c r="J424" s="93">
        <v>0</v>
      </c>
      <c r="K424" s="93">
        <v>0</v>
      </c>
      <c r="L424" s="93">
        <v>0</v>
      </c>
      <c r="M424" s="93">
        <v>0</v>
      </c>
      <c r="N424" s="93">
        <v>0</v>
      </c>
      <c r="O424" s="93">
        <v>1811.32</v>
      </c>
      <c r="P424" s="93">
        <v>7245.23</v>
      </c>
      <c r="Q424" s="93">
        <v>0</v>
      </c>
      <c r="R424" s="93">
        <v>0</v>
      </c>
      <c r="S424" s="87">
        <f t="shared" si="12"/>
        <v>1811.32</v>
      </c>
      <c r="T424" s="87">
        <f t="shared" si="13"/>
        <v>7245.23</v>
      </c>
      <c r="U424" s="88" t="str">
        <f>VLOOKUP(B424,'FOLHA RESUMIDA'!C:I,2,0)</f>
        <v>THALES ETELVAN CABRAL OLIVEIRA</v>
      </c>
    </row>
    <row r="425" spans="1:21">
      <c r="A425" s="91">
        <v>1</v>
      </c>
      <c r="B425" s="91">
        <v>3412</v>
      </c>
      <c r="C425" s="93" t="s">
        <v>544</v>
      </c>
      <c r="D425" s="95">
        <v>45091</v>
      </c>
      <c r="E425" s="95" t="s">
        <v>526</v>
      </c>
      <c r="F425" s="97" t="s">
        <v>546</v>
      </c>
      <c r="G425" s="93">
        <v>0</v>
      </c>
      <c r="H425" s="93">
        <v>0</v>
      </c>
      <c r="I425" s="97" t="s">
        <v>529</v>
      </c>
      <c r="J425" s="93">
        <v>0</v>
      </c>
      <c r="K425" s="93">
        <v>0</v>
      </c>
      <c r="L425" s="93">
        <v>0</v>
      </c>
      <c r="M425" s="93">
        <v>0</v>
      </c>
      <c r="N425" s="93">
        <v>0</v>
      </c>
      <c r="O425" s="93">
        <v>1811.32</v>
      </c>
      <c r="P425" s="93">
        <v>7245.23</v>
      </c>
      <c r="Q425" s="93">
        <v>0</v>
      </c>
      <c r="R425" s="93">
        <v>0</v>
      </c>
      <c r="S425" s="87">
        <f t="shared" si="12"/>
        <v>1811.32</v>
      </c>
      <c r="T425" s="87">
        <f t="shared" si="13"/>
        <v>7245.23</v>
      </c>
      <c r="U425" s="88" t="str">
        <f>VLOOKUP(B425,'FOLHA RESUMIDA'!C:I,2,0)</f>
        <v>CARLOS EDUARDO MIRANDA D SOUSA</v>
      </c>
    </row>
    <row r="426" spans="1:21">
      <c r="A426" s="91">
        <v>1</v>
      </c>
      <c r="B426" s="91">
        <v>3413</v>
      </c>
      <c r="C426" s="93" t="s">
        <v>548</v>
      </c>
      <c r="D426" s="95">
        <v>45124</v>
      </c>
      <c r="E426" s="95" t="s">
        <v>526</v>
      </c>
      <c r="F426" s="97" t="s">
        <v>498</v>
      </c>
      <c r="G426" s="93">
        <v>0</v>
      </c>
      <c r="H426" s="93">
        <v>0</v>
      </c>
      <c r="I426" s="97" t="s">
        <v>529</v>
      </c>
      <c r="J426" s="93">
        <v>0</v>
      </c>
      <c r="K426" s="93">
        <v>0</v>
      </c>
      <c r="L426" s="93">
        <v>0</v>
      </c>
      <c r="M426" s="93">
        <v>0</v>
      </c>
      <c r="N426" s="93">
        <v>0</v>
      </c>
      <c r="O426" s="93">
        <v>1664.45</v>
      </c>
      <c r="P426" s="93">
        <v>6657.79</v>
      </c>
      <c r="Q426" s="93">
        <v>0</v>
      </c>
      <c r="R426" s="93">
        <v>0</v>
      </c>
      <c r="S426" s="87">
        <f t="shared" si="12"/>
        <v>1664.45</v>
      </c>
      <c r="T426" s="87">
        <f t="shared" si="13"/>
        <v>6657.79</v>
      </c>
      <c r="U426" s="88" t="str">
        <f>VLOOKUP(B426,'FOLHA RESUMIDA'!C:I,2,0)</f>
        <v>RONALDO FRANCISCO DOS SANTOS</v>
      </c>
    </row>
    <row r="427" spans="1:21">
      <c r="A427" s="91">
        <v>1</v>
      </c>
      <c r="B427" s="91">
        <v>3414</v>
      </c>
      <c r="C427" s="93" t="s">
        <v>581</v>
      </c>
      <c r="D427" s="95">
        <v>45124</v>
      </c>
      <c r="E427" s="95" t="s">
        <v>526</v>
      </c>
      <c r="F427" s="97" t="s">
        <v>549</v>
      </c>
      <c r="G427" s="93">
        <v>0</v>
      </c>
      <c r="H427" s="93">
        <v>0</v>
      </c>
      <c r="I427" s="97" t="s">
        <v>529</v>
      </c>
      <c r="J427" s="93">
        <v>0</v>
      </c>
      <c r="K427" s="93">
        <v>0</v>
      </c>
      <c r="L427" s="93">
        <v>0</v>
      </c>
      <c r="M427" s="93">
        <v>0</v>
      </c>
      <c r="N427" s="93">
        <v>0</v>
      </c>
      <c r="O427" s="93">
        <v>1664.45</v>
      </c>
      <c r="P427" s="93">
        <v>6657.79</v>
      </c>
      <c r="Q427" s="93">
        <v>0</v>
      </c>
      <c r="R427" s="93">
        <v>0</v>
      </c>
      <c r="S427" s="87">
        <f t="shared" si="12"/>
        <v>1664.45</v>
      </c>
      <c r="T427" s="87">
        <f t="shared" si="13"/>
        <v>6657.79</v>
      </c>
      <c r="U427" s="88" t="str">
        <f>VLOOKUP(B427,'FOLHA RESUMIDA'!C:I,2,0)</f>
        <v>FERNANDA DE LOURDES M G ALONSO</v>
      </c>
    </row>
    <row r="428" spans="1:21">
      <c r="A428" s="91">
        <v>1</v>
      </c>
      <c r="B428" s="91">
        <v>3415</v>
      </c>
      <c r="C428" s="93" t="s">
        <v>550</v>
      </c>
      <c r="D428" s="95">
        <v>45159</v>
      </c>
      <c r="E428" s="95" t="s">
        <v>526</v>
      </c>
      <c r="F428" s="97" t="s">
        <v>421</v>
      </c>
      <c r="G428" s="93">
        <v>2050.42</v>
      </c>
      <c r="H428" s="93">
        <v>0</v>
      </c>
      <c r="I428" s="97" t="s">
        <v>527</v>
      </c>
      <c r="J428" s="93">
        <v>0</v>
      </c>
      <c r="K428" s="93">
        <v>0</v>
      </c>
      <c r="L428" s="93">
        <v>0</v>
      </c>
      <c r="M428" s="93">
        <v>0</v>
      </c>
      <c r="N428" s="93">
        <v>0</v>
      </c>
      <c r="O428" s="93">
        <v>0</v>
      </c>
      <c r="P428" s="93">
        <v>0</v>
      </c>
      <c r="Q428" s="93">
        <v>0</v>
      </c>
      <c r="R428" s="93">
        <v>0</v>
      </c>
      <c r="S428" s="87">
        <f t="shared" si="12"/>
        <v>2050.42</v>
      </c>
      <c r="T428" s="87">
        <f t="shared" si="13"/>
        <v>0</v>
      </c>
      <c r="U428" s="88" t="str">
        <f>VLOOKUP(B428,'FOLHA RESUMIDA'!C:I,2,0)</f>
        <v>MARIA DO SOCORRO SILVA VIEIRA</v>
      </c>
    </row>
    <row r="429" spans="1:21">
      <c r="A429" s="91">
        <v>1</v>
      </c>
      <c r="B429" s="91">
        <v>3416</v>
      </c>
      <c r="C429" s="93" t="s">
        <v>551</v>
      </c>
      <c r="D429" s="95">
        <v>45170</v>
      </c>
      <c r="E429" s="95" t="s">
        <v>526</v>
      </c>
      <c r="F429" s="97" t="s">
        <v>501</v>
      </c>
      <c r="G429" s="93">
        <v>0</v>
      </c>
      <c r="H429" s="93">
        <v>0</v>
      </c>
      <c r="I429" s="97" t="s">
        <v>529</v>
      </c>
      <c r="J429" s="93">
        <v>0</v>
      </c>
      <c r="K429" s="93">
        <v>0</v>
      </c>
      <c r="L429" s="93">
        <v>0</v>
      </c>
      <c r="M429" s="93">
        <v>1800</v>
      </c>
      <c r="N429" s="93">
        <v>0</v>
      </c>
      <c r="O429" s="93">
        <v>293.70999999999998</v>
      </c>
      <c r="P429" s="93">
        <v>1174.82</v>
      </c>
      <c r="Q429" s="93">
        <v>0</v>
      </c>
      <c r="R429" s="93">
        <v>0</v>
      </c>
      <c r="S429" s="87">
        <f t="shared" si="12"/>
        <v>293.70999999999998</v>
      </c>
      <c r="T429" s="87">
        <f t="shared" si="13"/>
        <v>2974.8199999999997</v>
      </c>
      <c r="U429" s="88" t="str">
        <f>VLOOKUP(B429,'FOLHA RESUMIDA'!C:I,2,0)</f>
        <v>DAYVSON ALVES VANDERLEI</v>
      </c>
    </row>
    <row r="430" spans="1:21">
      <c r="A430" s="91">
        <v>1</v>
      </c>
      <c r="B430" s="91">
        <v>3418</v>
      </c>
      <c r="C430" s="93" t="s">
        <v>552</v>
      </c>
      <c r="D430" s="95">
        <v>45201</v>
      </c>
      <c r="E430" s="95" t="s">
        <v>526</v>
      </c>
      <c r="F430" s="97" t="s">
        <v>558</v>
      </c>
      <c r="G430" s="93">
        <v>0</v>
      </c>
      <c r="H430" s="93">
        <v>0</v>
      </c>
      <c r="I430" s="97" t="s">
        <v>529</v>
      </c>
      <c r="J430" s="93">
        <v>0</v>
      </c>
      <c r="K430" s="93">
        <v>0</v>
      </c>
      <c r="L430" s="93">
        <v>0</v>
      </c>
      <c r="M430" s="93">
        <v>0</v>
      </c>
      <c r="N430" s="93">
        <v>0</v>
      </c>
      <c r="O430" s="93">
        <v>1664.45</v>
      </c>
      <c r="P430" s="93">
        <v>6657.79</v>
      </c>
      <c r="Q430" s="93">
        <v>0</v>
      </c>
      <c r="R430" s="93">
        <v>0</v>
      </c>
      <c r="S430" s="87">
        <f t="shared" si="12"/>
        <v>1664.45</v>
      </c>
      <c r="T430" s="87">
        <f t="shared" si="13"/>
        <v>6657.79</v>
      </c>
      <c r="U430" s="88" t="str">
        <f>VLOOKUP(B430,'FOLHA RESUMIDA'!C:I,2,0)</f>
        <v>DOMINGOS SAVIO F C DA S JUNIOR</v>
      </c>
    </row>
    <row r="431" spans="1:21">
      <c r="A431" s="91">
        <v>1</v>
      </c>
      <c r="B431" s="91">
        <v>3421</v>
      </c>
      <c r="C431" s="93" t="s">
        <v>554</v>
      </c>
      <c r="D431" s="95">
        <v>45204</v>
      </c>
      <c r="E431" s="95" t="s">
        <v>526</v>
      </c>
      <c r="F431" s="97" t="s">
        <v>411</v>
      </c>
      <c r="G431" s="93">
        <v>0</v>
      </c>
      <c r="H431" s="93">
        <v>0</v>
      </c>
      <c r="I431" s="97" t="s">
        <v>529</v>
      </c>
      <c r="J431" s="93">
        <v>0</v>
      </c>
      <c r="K431" s="93">
        <v>0</v>
      </c>
      <c r="L431" s="93">
        <v>0</v>
      </c>
      <c r="M431" s="93">
        <v>0</v>
      </c>
      <c r="N431" s="93">
        <v>0</v>
      </c>
      <c r="O431" s="93">
        <v>391.6</v>
      </c>
      <c r="P431" s="93">
        <v>1566.44</v>
      </c>
      <c r="Q431" s="93">
        <v>0</v>
      </c>
      <c r="R431" s="93">
        <v>0</v>
      </c>
      <c r="S431" s="87">
        <f t="shared" si="12"/>
        <v>391.6</v>
      </c>
      <c r="T431" s="87">
        <f t="shared" si="13"/>
        <v>1566.44</v>
      </c>
      <c r="U431" s="88" t="str">
        <f>VLOOKUP(B431,'FOLHA RESUMIDA'!C:I,2,0)</f>
        <v>ROSEANE LOPES DA SILVA</v>
      </c>
    </row>
    <row r="432" spans="1:21">
      <c r="A432" s="91">
        <v>1</v>
      </c>
      <c r="B432" s="91">
        <v>3422</v>
      </c>
      <c r="C432" s="93" t="s">
        <v>555</v>
      </c>
      <c r="D432" s="95">
        <v>45201</v>
      </c>
      <c r="E432" s="95" t="s">
        <v>526</v>
      </c>
      <c r="F432" s="97" t="s">
        <v>414</v>
      </c>
      <c r="G432" s="93">
        <v>0</v>
      </c>
      <c r="H432" s="93">
        <v>0</v>
      </c>
      <c r="I432" s="97" t="s">
        <v>529</v>
      </c>
      <c r="J432" s="93">
        <v>0</v>
      </c>
      <c r="K432" s="93">
        <v>0</v>
      </c>
      <c r="L432" s="93">
        <v>0</v>
      </c>
      <c r="M432" s="93">
        <v>0</v>
      </c>
      <c r="N432" s="93">
        <v>0</v>
      </c>
      <c r="O432" s="93">
        <v>1811.32</v>
      </c>
      <c r="P432" s="93">
        <v>7245.23</v>
      </c>
      <c r="Q432" s="93">
        <v>0</v>
      </c>
      <c r="R432" s="93">
        <v>0</v>
      </c>
      <c r="S432" s="87">
        <f t="shared" si="12"/>
        <v>1811.32</v>
      </c>
      <c r="T432" s="87">
        <f t="shared" si="13"/>
        <v>7245.23</v>
      </c>
      <c r="U432" s="88" t="str">
        <f>VLOOKUP(B432,'FOLHA RESUMIDA'!C:I,2,0)</f>
        <v>LUCIANA C ANUNCIACAO CUNHA</v>
      </c>
    </row>
    <row r="433" spans="1:21">
      <c r="A433" s="91">
        <v>1</v>
      </c>
      <c r="B433" s="91">
        <v>3423</v>
      </c>
      <c r="C433" s="93" t="s">
        <v>556</v>
      </c>
      <c r="D433" s="95">
        <v>45231</v>
      </c>
      <c r="E433" s="95" t="s">
        <v>526</v>
      </c>
      <c r="F433" s="97" t="s">
        <v>464</v>
      </c>
      <c r="G433" s="93">
        <v>0</v>
      </c>
      <c r="H433" s="93">
        <v>0</v>
      </c>
      <c r="I433" s="97" t="s">
        <v>529</v>
      </c>
      <c r="J433" s="93">
        <v>0</v>
      </c>
      <c r="K433" s="93">
        <v>0</v>
      </c>
      <c r="L433" s="93">
        <v>0</v>
      </c>
      <c r="M433" s="93">
        <v>0</v>
      </c>
      <c r="N433" s="93">
        <v>0</v>
      </c>
      <c r="O433" s="93">
        <v>979.03</v>
      </c>
      <c r="P433" s="93">
        <v>3916.1</v>
      </c>
      <c r="Q433" s="93">
        <v>0</v>
      </c>
      <c r="R433" s="93">
        <v>0</v>
      </c>
      <c r="S433" s="87">
        <f t="shared" si="12"/>
        <v>979.03</v>
      </c>
      <c r="T433" s="87">
        <f t="shared" si="13"/>
        <v>3916.1</v>
      </c>
      <c r="U433" s="88" t="str">
        <f>VLOOKUP(B433,'FOLHA RESUMIDA'!C:I,2,0)</f>
        <v>AMANDA M DE QUEIROZ RODRIGUES</v>
      </c>
    </row>
    <row r="434" spans="1:21">
      <c r="A434" s="91">
        <v>1</v>
      </c>
      <c r="B434" s="91">
        <v>3424</v>
      </c>
      <c r="C434" s="93" t="s">
        <v>557</v>
      </c>
      <c r="D434" s="95">
        <v>45236</v>
      </c>
      <c r="E434" s="95" t="s">
        <v>526</v>
      </c>
      <c r="F434" s="97" t="s">
        <v>476</v>
      </c>
      <c r="G434" s="93">
        <v>0</v>
      </c>
      <c r="H434" s="93">
        <v>0</v>
      </c>
      <c r="I434" s="97" t="s">
        <v>529</v>
      </c>
      <c r="J434" s="93">
        <v>0</v>
      </c>
      <c r="K434" s="93">
        <v>0</v>
      </c>
      <c r="L434" s="93">
        <v>0</v>
      </c>
      <c r="M434" s="93">
        <v>0</v>
      </c>
      <c r="N434" s="93">
        <v>0</v>
      </c>
      <c r="O434" s="93">
        <v>1811.32</v>
      </c>
      <c r="P434" s="93">
        <v>7245.23</v>
      </c>
      <c r="Q434" s="93">
        <v>0</v>
      </c>
      <c r="R434" s="93">
        <v>0</v>
      </c>
      <c r="S434" s="87">
        <f t="shared" si="12"/>
        <v>1811.32</v>
      </c>
      <c r="T434" s="87">
        <f t="shared" si="13"/>
        <v>7245.23</v>
      </c>
      <c r="U434" s="88" t="str">
        <f>VLOOKUP(B434,'FOLHA RESUMIDA'!C:I,2,0)</f>
        <v>WEVERTON RODRIGO C DA SILVA</v>
      </c>
    </row>
    <row r="435" spans="1:21">
      <c r="A435" s="91">
        <v>1</v>
      </c>
      <c r="B435" s="91">
        <v>3425</v>
      </c>
      <c r="C435" s="93" t="s">
        <v>559</v>
      </c>
      <c r="D435" s="95">
        <v>45243</v>
      </c>
      <c r="E435" s="95" t="s">
        <v>526</v>
      </c>
      <c r="F435" s="97" t="s">
        <v>542</v>
      </c>
      <c r="G435" s="93">
        <v>0</v>
      </c>
      <c r="H435" s="93">
        <v>0</v>
      </c>
      <c r="I435" s="97" t="s">
        <v>529</v>
      </c>
      <c r="J435" s="93">
        <v>0</v>
      </c>
      <c r="K435" s="93">
        <v>0</v>
      </c>
      <c r="L435" s="93">
        <v>0</v>
      </c>
      <c r="M435" s="93">
        <v>0</v>
      </c>
      <c r="N435" s="93">
        <v>0</v>
      </c>
      <c r="O435" s="93">
        <v>1664.45</v>
      </c>
      <c r="P435" s="93">
        <v>6657.79</v>
      </c>
      <c r="Q435" s="93">
        <v>0</v>
      </c>
      <c r="R435" s="93">
        <v>0</v>
      </c>
      <c r="S435" s="87">
        <f t="shared" si="12"/>
        <v>1664.45</v>
      </c>
      <c r="T435" s="87">
        <f t="shared" si="13"/>
        <v>6657.79</v>
      </c>
      <c r="U435" s="88" t="str">
        <f>VLOOKUP(B435,'FOLHA RESUMIDA'!C:I,2,0)</f>
        <v>ISMAR HENRIQUE RAMOS BARBOSA</v>
      </c>
    </row>
    <row r="436" spans="1:21">
      <c r="A436" s="91">
        <v>1</v>
      </c>
      <c r="B436" s="91">
        <v>3426</v>
      </c>
      <c r="C436" s="93" t="s">
        <v>561</v>
      </c>
      <c r="D436" s="95">
        <v>45328</v>
      </c>
      <c r="E436" s="95" t="s">
        <v>526</v>
      </c>
      <c r="F436" s="97" t="s">
        <v>547</v>
      </c>
      <c r="G436" s="93">
        <v>0</v>
      </c>
      <c r="H436" s="93">
        <v>0</v>
      </c>
      <c r="I436" s="97" t="s">
        <v>529</v>
      </c>
      <c r="J436" s="93">
        <v>0</v>
      </c>
      <c r="K436" s="93">
        <v>0</v>
      </c>
      <c r="L436" s="93">
        <v>0</v>
      </c>
      <c r="M436" s="93">
        <v>0</v>
      </c>
      <c r="N436" s="93">
        <v>0</v>
      </c>
      <c r="O436" s="93">
        <v>1664.45</v>
      </c>
      <c r="P436" s="93">
        <v>6657.79</v>
      </c>
      <c r="Q436" s="93">
        <v>0</v>
      </c>
      <c r="R436" s="93">
        <v>0</v>
      </c>
      <c r="S436" s="87">
        <f t="shared" si="12"/>
        <v>1664.45</v>
      </c>
      <c r="T436" s="87">
        <f t="shared" si="13"/>
        <v>6657.79</v>
      </c>
      <c r="U436" s="88" t="str">
        <f>VLOOKUP(B436,'FOLHA RESUMIDA'!C:I,2,0)</f>
        <v>UDO DE MELO AMAZONAS</v>
      </c>
    </row>
    <row r="437" spans="1:21">
      <c r="A437" s="91">
        <v>1</v>
      </c>
      <c r="B437" s="91">
        <v>3427</v>
      </c>
      <c r="C437" s="93" t="s">
        <v>562</v>
      </c>
      <c r="D437" s="95">
        <v>45328</v>
      </c>
      <c r="E437" s="95" t="s">
        <v>526</v>
      </c>
      <c r="F437" s="97" t="s">
        <v>409</v>
      </c>
      <c r="G437" s="93">
        <v>0</v>
      </c>
      <c r="H437" s="93">
        <v>0</v>
      </c>
      <c r="I437" s="97" t="s">
        <v>529</v>
      </c>
      <c r="J437" s="93">
        <v>0</v>
      </c>
      <c r="K437" s="93">
        <v>0</v>
      </c>
      <c r="L437" s="93">
        <v>0</v>
      </c>
      <c r="M437" s="93">
        <v>0</v>
      </c>
      <c r="N437" s="93">
        <v>0</v>
      </c>
      <c r="O437" s="93">
        <v>1664.45</v>
      </c>
      <c r="P437" s="93">
        <v>6657.79</v>
      </c>
      <c r="Q437" s="93">
        <v>0</v>
      </c>
      <c r="R437" s="93">
        <v>0</v>
      </c>
      <c r="S437" s="87">
        <f t="shared" si="12"/>
        <v>1664.45</v>
      </c>
      <c r="T437" s="87">
        <f t="shared" si="13"/>
        <v>6657.79</v>
      </c>
      <c r="U437" s="88" t="str">
        <f>VLOOKUP(B437,'FOLHA RESUMIDA'!C:I,2,0)</f>
        <v>BIANCA DE CASTRO ALMEIDA</v>
      </c>
    </row>
    <row r="438" spans="1:21">
      <c r="A438" s="91">
        <v>1</v>
      </c>
      <c r="B438" s="91">
        <v>3428</v>
      </c>
      <c r="C438" s="93" t="s">
        <v>563</v>
      </c>
      <c r="D438" s="95">
        <v>45343</v>
      </c>
      <c r="E438" s="95" t="s">
        <v>526</v>
      </c>
      <c r="F438" s="97" t="s">
        <v>464</v>
      </c>
      <c r="G438" s="93">
        <v>0</v>
      </c>
      <c r="H438" s="93">
        <v>0</v>
      </c>
      <c r="I438" s="97" t="s">
        <v>529</v>
      </c>
      <c r="J438" s="93">
        <v>0</v>
      </c>
      <c r="K438" s="93">
        <v>0</v>
      </c>
      <c r="L438" s="93">
        <v>0</v>
      </c>
      <c r="M438" s="93">
        <v>0</v>
      </c>
      <c r="N438" s="93">
        <v>0</v>
      </c>
      <c r="O438" s="93">
        <v>979.03</v>
      </c>
      <c r="P438" s="93">
        <v>3916.1</v>
      </c>
      <c r="Q438" s="93">
        <v>0</v>
      </c>
      <c r="R438" s="93">
        <v>0</v>
      </c>
      <c r="S438" s="87">
        <f t="shared" si="12"/>
        <v>979.03</v>
      </c>
      <c r="T438" s="87">
        <f t="shared" si="13"/>
        <v>3916.1</v>
      </c>
      <c r="U438" s="88" t="str">
        <f>VLOOKUP(B438,'FOLHA RESUMIDA'!C:I,2,0)</f>
        <v>ISIS RUANA PARENTE GONCALVES</v>
      </c>
    </row>
    <row r="439" spans="1:21">
      <c r="A439" s="91">
        <v>1</v>
      </c>
      <c r="B439" s="91">
        <v>3429</v>
      </c>
      <c r="C439" s="93" t="s">
        <v>564</v>
      </c>
      <c r="D439" s="95">
        <v>45362</v>
      </c>
      <c r="E439" s="95" t="s">
        <v>526</v>
      </c>
      <c r="F439" s="97" t="s">
        <v>560</v>
      </c>
      <c r="G439" s="93">
        <v>0</v>
      </c>
      <c r="H439" s="93">
        <v>0</v>
      </c>
      <c r="I439" s="97" t="s">
        <v>529</v>
      </c>
      <c r="J439" s="93">
        <v>0</v>
      </c>
      <c r="K439" s="93">
        <v>0</v>
      </c>
      <c r="L439" s="93">
        <v>0</v>
      </c>
      <c r="M439" s="93">
        <v>0</v>
      </c>
      <c r="N439" s="93">
        <v>0</v>
      </c>
      <c r="O439" s="93">
        <v>1664.45</v>
      </c>
      <c r="P439" s="93">
        <v>6657.79</v>
      </c>
      <c r="Q439" s="93">
        <v>0</v>
      </c>
      <c r="R439" s="93">
        <v>0</v>
      </c>
      <c r="S439" s="87">
        <f t="shared" si="12"/>
        <v>1664.45</v>
      </c>
      <c r="T439" s="87">
        <f t="shared" si="13"/>
        <v>6657.79</v>
      </c>
      <c r="U439" s="88" t="str">
        <f>VLOOKUP(B439,'FOLHA RESUMIDA'!C:I,2,0)</f>
        <v>WASHINGTON LUIZ S DE L JUNIOR</v>
      </c>
    </row>
    <row r="440" spans="1:21">
      <c r="A440" s="91">
        <v>1</v>
      </c>
      <c r="B440" s="91">
        <v>3430</v>
      </c>
      <c r="C440" s="93" t="s">
        <v>565</v>
      </c>
      <c r="D440" s="95">
        <v>45384</v>
      </c>
      <c r="E440" s="95" t="s">
        <v>526</v>
      </c>
      <c r="F440" s="97" t="s">
        <v>412</v>
      </c>
      <c r="G440" s="93">
        <v>0</v>
      </c>
      <c r="H440" s="93">
        <v>0</v>
      </c>
      <c r="I440" s="97" t="s">
        <v>529</v>
      </c>
      <c r="J440" s="93">
        <v>0</v>
      </c>
      <c r="K440" s="93">
        <v>0</v>
      </c>
      <c r="L440" s="93">
        <v>0</v>
      </c>
      <c r="M440" s="93">
        <v>0</v>
      </c>
      <c r="N440" s="93">
        <v>0</v>
      </c>
      <c r="O440" s="93">
        <v>881.12</v>
      </c>
      <c r="P440" s="93">
        <v>3524.49</v>
      </c>
      <c r="Q440" s="93">
        <v>0</v>
      </c>
      <c r="R440" s="93">
        <v>0</v>
      </c>
      <c r="S440" s="87">
        <f t="shared" si="12"/>
        <v>881.12</v>
      </c>
      <c r="T440" s="87">
        <f t="shared" si="13"/>
        <v>3524.49</v>
      </c>
      <c r="U440" s="88" t="str">
        <f>VLOOKUP(B440,'FOLHA RESUMIDA'!C:I,2,0)</f>
        <v>TATIANA NOGUEIRA SANTOS</v>
      </c>
    </row>
    <row r="441" spans="1:21">
      <c r="A441" s="91">
        <v>1</v>
      </c>
      <c r="B441" s="91">
        <v>3431</v>
      </c>
      <c r="C441" s="93" t="s">
        <v>566</v>
      </c>
      <c r="D441" s="95">
        <v>45384</v>
      </c>
      <c r="E441" s="95" t="s">
        <v>526</v>
      </c>
      <c r="F441" s="97" t="s">
        <v>502</v>
      </c>
      <c r="G441" s="93">
        <v>0</v>
      </c>
      <c r="H441" s="93">
        <v>0</v>
      </c>
      <c r="I441" s="97" t="s">
        <v>529</v>
      </c>
      <c r="J441" s="93">
        <v>0</v>
      </c>
      <c r="K441" s="93">
        <v>0</v>
      </c>
      <c r="L441" s="93">
        <v>0</v>
      </c>
      <c r="M441" s="93">
        <v>1800</v>
      </c>
      <c r="N441" s="93">
        <v>0</v>
      </c>
      <c r="O441" s="93">
        <v>293.70999999999998</v>
      </c>
      <c r="P441" s="93">
        <v>1174.82</v>
      </c>
      <c r="Q441" s="93">
        <v>0</v>
      </c>
      <c r="R441" s="93">
        <v>0</v>
      </c>
      <c r="S441" s="87">
        <f t="shared" si="12"/>
        <v>293.70999999999998</v>
      </c>
      <c r="T441" s="87">
        <f t="shared" si="13"/>
        <v>2974.8199999999997</v>
      </c>
      <c r="U441" s="88" t="str">
        <f>VLOOKUP(B441,'FOLHA RESUMIDA'!C:I,2,0)</f>
        <v>SAMIA RAFAELA B CAVALCANTE</v>
      </c>
    </row>
    <row r="442" spans="1:21">
      <c r="A442" s="91">
        <v>1</v>
      </c>
      <c r="B442" s="91">
        <v>3432</v>
      </c>
      <c r="C442" s="93" t="s">
        <v>567</v>
      </c>
      <c r="D442" s="95">
        <v>45387</v>
      </c>
      <c r="E442" s="95" t="s">
        <v>526</v>
      </c>
      <c r="F442" s="97" t="s">
        <v>406</v>
      </c>
      <c r="G442" s="93">
        <v>0</v>
      </c>
      <c r="H442" s="93">
        <v>0</v>
      </c>
      <c r="I442" s="97" t="s">
        <v>529</v>
      </c>
      <c r="J442" s="93">
        <v>0</v>
      </c>
      <c r="K442" s="93">
        <v>0</v>
      </c>
      <c r="L442" s="93">
        <v>0</v>
      </c>
      <c r="M442" s="93">
        <v>0</v>
      </c>
      <c r="N442" s="93">
        <v>0</v>
      </c>
      <c r="O442" s="93">
        <v>391.6</v>
      </c>
      <c r="P442" s="93">
        <v>1566.44</v>
      </c>
      <c r="Q442" s="93">
        <v>0</v>
      </c>
      <c r="R442" s="93">
        <v>0</v>
      </c>
      <c r="S442" s="87">
        <f t="shared" si="12"/>
        <v>391.6</v>
      </c>
      <c r="T442" s="87">
        <f t="shared" si="13"/>
        <v>1566.44</v>
      </c>
      <c r="U442" s="88" t="str">
        <f>VLOOKUP(B442,'FOLHA RESUMIDA'!C:I,2,0)</f>
        <v>EVELYN TAYRINE S DE OLIVEIRA</v>
      </c>
    </row>
    <row r="443" spans="1:21">
      <c r="A443" s="91">
        <v>1</v>
      </c>
      <c r="B443" s="91">
        <v>3433</v>
      </c>
      <c r="C443" s="93" t="s">
        <v>568</v>
      </c>
      <c r="D443" s="95">
        <v>45394</v>
      </c>
      <c r="E443" s="95" t="s">
        <v>526</v>
      </c>
      <c r="F443" s="97" t="s">
        <v>412</v>
      </c>
      <c r="G443" s="93">
        <v>0</v>
      </c>
      <c r="H443" s="93">
        <v>0</v>
      </c>
      <c r="I443" s="97" t="s">
        <v>529</v>
      </c>
      <c r="J443" s="93">
        <v>0</v>
      </c>
      <c r="K443" s="93">
        <v>0</v>
      </c>
      <c r="L443" s="93">
        <v>0</v>
      </c>
      <c r="M443" s="93">
        <v>0</v>
      </c>
      <c r="N443" s="93">
        <v>0</v>
      </c>
      <c r="O443" s="93">
        <v>881.12</v>
      </c>
      <c r="P443" s="93">
        <v>3524.49</v>
      </c>
      <c r="Q443" s="93">
        <v>0</v>
      </c>
      <c r="R443" s="93">
        <v>0</v>
      </c>
      <c r="S443" s="87">
        <f t="shared" si="12"/>
        <v>881.12</v>
      </c>
      <c r="T443" s="87">
        <f t="shared" si="13"/>
        <v>3524.49</v>
      </c>
      <c r="U443" s="88" t="str">
        <f>VLOOKUP(B443,'FOLHA RESUMIDA'!C:I,2,0)</f>
        <v>BRENDAH NICHOLLY A MACIEL FRAZ</v>
      </c>
    </row>
    <row r="444" spans="1:21">
      <c r="A444" s="91">
        <v>1</v>
      </c>
      <c r="B444" s="91">
        <v>3434</v>
      </c>
      <c r="C444" s="93" t="s">
        <v>569</v>
      </c>
      <c r="D444" s="95">
        <v>45398</v>
      </c>
      <c r="E444" s="95" t="s">
        <v>526</v>
      </c>
      <c r="F444" s="97" t="s">
        <v>448</v>
      </c>
      <c r="G444" s="93">
        <v>0</v>
      </c>
      <c r="H444" s="93">
        <v>0</v>
      </c>
      <c r="I444" s="97" t="s">
        <v>529</v>
      </c>
      <c r="J444" s="93">
        <v>0</v>
      </c>
      <c r="K444" s="93">
        <v>0</v>
      </c>
      <c r="L444" s="93">
        <v>0</v>
      </c>
      <c r="M444" s="93">
        <v>0</v>
      </c>
      <c r="N444" s="93">
        <v>0</v>
      </c>
      <c r="O444" s="93">
        <v>1664.45</v>
      </c>
      <c r="P444" s="93">
        <v>6657.79</v>
      </c>
      <c r="Q444" s="93">
        <v>0</v>
      </c>
      <c r="R444" s="93">
        <v>0</v>
      </c>
      <c r="S444" s="87">
        <f t="shared" si="12"/>
        <v>1664.45</v>
      </c>
      <c r="T444" s="87">
        <f t="shared" si="13"/>
        <v>6657.79</v>
      </c>
      <c r="U444" s="88" t="str">
        <f>VLOOKUP(B444,'FOLHA RESUMIDA'!C:I,2,0)</f>
        <v>DANIEL PEREIRA DA SILVA</v>
      </c>
    </row>
    <row r="445" spans="1:21">
      <c r="A445" s="91">
        <v>1</v>
      </c>
      <c r="B445" s="91">
        <v>3436</v>
      </c>
      <c r="C445" s="93" t="s">
        <v>570</v>
      </c>
      <c r="D445" s="95">
        <v>45414</v>
      </c>
      <c r="E445" s="95" t="s">
        <v>526</v>
      </c>
      <c r="F445" s="97" t="s">
        <v>571</v>
      </c>
      <c r="G445" s="93">
        <v>0</v>
      </c>
      <c r="H445" s="93">
        <v>0</v>
      </c>
      <c r="I445" s="97" t="s">
        <v>529</v>
      </c>
      <c r="J445" s="93">
        <v>0</v>
      </c>
      <c r="K445" s="93">
        <v>0</v>
      </c>
      <c r="L445" s="93">
        <v>0</v>
      </c>
      <c r="M445" s="93">
        <v>0</v>
      </c>
      <c r="N445" s="93">
        <v>0</v>
      </c>
      <c r="O445" s="93">
        <v>1664.45</v>
      </c>
      <c r="P445" s="93">
        <v>6657.79</v>
      </c>
      <c r="Q445" s="93">
        <v>0</v>
      </c>
      <c r="R445" s="93">
        <v>0</v>
      </c>
      <c r="S445" s="87">
        <f t="shared" si="12"/>
        <v>1664.45</v>
      </c>
      <c r="T445" s="87">
        <f t="shared" si="13"/>
        <v>6657.79</v>
      </c>
      <c r="U445" s="88" t="str">
        <f>VLOOKUP(B445,'FOLHA RESUMIDA'!C:I,2,0)</f>
        <v>FABIO RICARDO SILVA</v>
      </c>
    </row>
    <row r="446" spans="1:21">
      <c r="A446" s="91">
        <v>1</v>
      </c>
      <c r="B446" s="91">
        <v>3437</v>
      </c>
      <c r="C446" s="93" t="s">
        <v>572</v>
      </c>
      <c r="D446" s="95">
        <v>45414</v>
      </c>
      <c r="E446" s="95" t="s">
        <v>526</v>
      </c>
      <c r="F446" s="97" t="s">
        <v>408</v>
      </c>
      <c r="G446" s="93">
        <v>0</v>
      </c>
      <c r="H446" s="93">
        <v>0</v>
      </c>
      <c r="I446" s="97" t="s">
        <v>529</v>
      </c>
      <c r="J446" s="93">
        <v>0</v>
      </c>
      <c r="K446" s="93">
        <v>0</v>
      </c>
      <c r="L446" s="93">
        <v>0</v>
      </c>
      <c r="M446" s="93">
        <v>0</v>
      </c>
      <c r="N446" s="93">
        <v>0</v>
      </c>
      <c r="O446" s="93">
        <v>1664.45</v>
      </c>
      <c r="P446" s="93">
        <v>6657.79</v>
      </c>
      <c r="Q446" s="93">
        <v>0</v>
      </c>
      <c r="R446" s="93">
        <v>0</v>
      </c>
      <c r="S446" s="87">
        <f t="shared" si="12"/>
        <v>1664.45</v>
      </c>
      <c r="T446" s="87">
        <f t="shared" si="13"/>
        <v>6657.79</v>
      </c>
      <c r="U446" s="88" t="str">
        <f>VLOOKUP(B446,'FOLHA RESUMIDA'!C:I,2,0)</f>
        <v>MARIA SONIA C DE VASCONCELOS</v>
      </c>
    </row>
    <row r="447" spans="1:21">
      <c r="A447" s="91">
        <v>1</v>
      </c>
      <c r="B447" s="91">
        <v>3439</v>
      </c>
      <c r="C447" s="93" t="s">
        <v>574</v>
      </c>
      <c r="D447" s="95">
        <v>45434</v>
      </c>
      <c r="E447" s="95" t="s">
        <v>526</v>
      </c>
      <c r="F447" s="97" t="s">
        <v>473</v>
      </c>
      <c r="G447" s="93">
        <v>0</v>
      </c>
      <c r="H447" s="93">
        <v>0</v>
      </c>
      <c r="I447" s="97" t="s">
        <v>529</v>
      </c>
      <c r="J447" s="93">
        <v>0</v>
      </c>
      <c r="K447" s="93">
        <v>0</v>
      </c>
      <c r="L447" s="93">
        <v>0</v>
      </c>
      <c r="M447" s="93">
        <v>0</v>
      </c>
      <c r="N447" s="93">
        <v>0</v>
      </c>
      <c r="O447" s="93">
        <v>1811.32</v>
      </c>
      <c r="P447" s="93">
        <v>7245.23</v>
      </c>
      <c r="Q447" s="93">
        <v>0</v>
      </c>
      <c r="R447" s="93">
        <v>0</v>
      </c>
      <c r="S447" s="87">
        <f t="shared" si="12"/>
        <v>1811.32</v>
      </c>
      <c r="T447" s="87">
        <f t="shared" si="13"/>
        <v>7245.23</v>
      </c>
      <c r="U447" s="88" t="str">
        <f>VLOOKUP(B447,'FOLHA RESUMIDA'!C:I,2,0)</f>
        <v>EVELINE ALMEIDA O DOS SANTOS</v>
      </c>
    </row>
    <row r="448" spans="1:21">
      <c r="A448" s="91">
        <v>1</v>
      </c>
      <c r="B448" s="91">
        <v>3440</v>
      </c>
      <c r="C448" s="93" t="s">
        <v>576</v>
      </c>
      <c r="D448" s="95">
        <v>45454</v>
      </c>
      <c r="E448" s="95" t="s">
        <v>526</v>
      </c>
      <c r="F448" s="97" t="s">
        <v>470</v>
      </c>
      <c r="G448" s="93">
        <v>0</v>
      </c>
      <c r="H448" s="93">
        <v>0</v>
      </c>
      <c r="I448" s="97" t="s">
        <v>529</v>
      </c>
      <c r="J448" s="93">
        <v>0</v>
      </c>
      <c r="K448" s="93">
        <v>0</v>
      </c>
      <c r="L448" s="93">
        <v>0</v>
      </c>
      <c r="M448" s="93">
        <v>0</v>
      </c>
      <c r="N448" s="93">
        <v>0</v>
      </c>
      <c r="O448" s="93">
        <v>1811.32</v>
      </c>
      <c r="P448" s="93">
        <v>7245.23</v>
      </c>
      <c r="Q448" s="93">
        <v>0</v>
      </c>
      <c r="R448" s="93">
        <v>0</v>
      </c>
      <c r="S448" s="87">
        <f t="shared" si="12"/>
        <v>1811.32</v>
      </c>
      <c r="T448" s="87">
        <f t="shared" si="13"/>
        <v>7245.23</v>
      </c>
      <c r="U448" s="88" t="str">
        <f>VLOOKUP(B448,'FOLHA RESUMIDA'!C:I,2,0)</f>
        <v>KELBY DE MENEZES LAFAYETTE</v>
      </c>
    </row>
    <row r="449" spans="1:21">
      <c r="A449" s="91">
        <v>1</v>
      </c>
      <c r="B449" s="91">
        <v>3441</v>
      </c>
      <c r="C449" s="93" t="s">
        <v>577</v>
      </c>
      <c r="D449" s="95">
        <v>45474</v>
      </c>
      <c r="E449" s="95" t="s">
        <v>526</v>
      </c>
      <c r="F449" s="97" t="s">
        <v>464</v>
      </c>
      <c r="G449" s="93">
        <v>0</v>
      </c>
      <c r="H449" s="93">
        <v>0</v>
      </c>
      <c r="I449" s="97" t="s">
        <v>529</v>
      </c>
      <c r="J449" s="93">
        <v>0</v>
      </c>
      <c r="K449" s="93">
        <v>0</v>
      </c>
      <c r="L449" s="93">
        <v>0</v>
      </c>
      <c r="M449" s="93">
        <v>0</v>
      </c>
      <c r="N449" s="93">
        <v>0</v>
      </c>
      <c r="O449" s="93">
        <v>979.03</v>
      </c>
      <c r="P449" s="93">
        <v>3916.1</v>
      </c>
      <c r="Q449" s="93">
        <v>0</v>
      </c>
      <c r="R449" s="93">
        <v>0</v>
      </c>
      <c r="S449" s="87">
        <f t="shared" si="12"/>
        <v>979.03</v>
      </c>
      <c r="T449" s="87">
        <f t="shared" si="13"/>
        <v>3916.1</v>
      </c>
      <c r="U449" s="88" t="str">
        <f>VLOOKUP(B449,'FOLHA RESUMIDA'!C:I,2,0)</f>
        <v>ELISON CARLOS FERREIRA SILVA</v>
      </c>
    </row>
    <row r="450" spans="1:21">
      <c r="A450" s="91">
        <v>1</v>
      </c>
      <c r="B450" s="91">
        <v>3443</v>
      </c>
      <c r="C450" s="93" t="s">
        <v>582</v>
      </c>
      <c r="D450" s="95">
        <v>45537</v>
      </c>
      <c r="E450" s="95" t="s">
        <v>526</v>
      </c>
      <c r="F450" s="97" t="s">
        <v>412</v>
      </c>
      <c r="G450" s="93">
        <v>0</v>
      </c>
      <c r="H450" s="93">
        <v>0</v>
      </c>
      <c r="I450" s="97" t="s">
        <v>529</v>
      </c>
      <c r="J450" s="93">
        <v>0</v>
      </c>
      <c r="K450" s="93">
        <v>0</v>
      </c>
      <c r="L450" s="93">
        <v>0</v>
      </c>
      <c r="M450" s="93">
        <v>0</v>
      </c>
      <c r="N450" s="93">
        <v>0</v>
      </c>
      <c r="O450" s="93">
        <v>881.12</v>
      </c>
      <c r="P450" s="93">
        <v>3524.49</v>
      </c>
      <c r="Q450" s="93">
        <v>0</v>
      </c>
      <c r="R450" s="93">
        <v>0</v>
      </c>
      <c r="S450" s="87">
        <f t="shared" ref="S450:S456" si="14">SUM(G450:H450)+O450+Q450</f>
        <v>881.12</v>
      </c>
      <c r="T450" s="87">
        <f t="shared" ref="T450:T456" si="15">SUM(J450:N450)+P450+R450</f>
        <v>3524.49</v>
      </c>
      <c r="U450" s="88" t="str">
        <f>VLOOKUP(B450,'FOLHA RESUMIDA'!C:I,2,0)</f>
        <v>CAIO HENRIQUE SOUZA FERREIRA</v>
      </c>
    </row>
    <row r="451" spans="1:21">
      <c r="A451" s="91">
        <v>1</v>
      </c>
      <c r="B451" s="91">
        <v>3444</v>
      </c>
      <c r="C451" s="93" t="s">
        <v>583</v>
      </c>
      <c r="D451" s="95">
        <v>45544</v>
      </c>
      <c r="E451" s="95" t="s">
        <v>526</v>
      </c>
      <c r="F451" s="97" t="s">
        <v>418</v>
      </c>
      <c r="G451" s="93">
        <v>1398.81</v>
      </c>
      <c r="H451" s="93">
        <v>0</v>
      </c>
      <c r="I451" s="97" t="s">
        <v>527</v>
      </c>
      <c r="J451" s="93">
        <v>0</v>
      </c>
      <c r="K451" s="93">
        <v>0</v>
      </c>
      <c r="L451" s="93">
        <v>0</v>
      </c>
      <c r="M451" s="93">
        <v>0</v>
      </c>
      <c r="N451" s="93">
        <v>0</v>
      </c>
      <c r="O451" s="93">
        <v>0</v>
      </c>
      <c r="P451" s="93">
        <v>0</v>
      </c>
      <c r="Q451" s="93">
        <v>0</v>
      </c>
      <c r="R451" s="93">
        <v>0</v>
      </c>
      <c r="S451" s="87">
        <f t="shared" si="14"/>
        <v>1398.81</v>
      </c>
      <c r="T451" s="87">
        <f t="shared" si="15"/>
        <v>0</v>
      </c>
      <c r="U451" s="88" t="str">
        <f>VLOOKUP(B451,'FOLHA RESUMIDA'!C:I,2,0)</f>
        <v>DAIANNE LANNES DE LIMA</v>
      </c>
    </row>
    <row r="452" spans="1:21">
      <c r="A452" s="91">
        <v>1</v>
      </c>
      <c r="B452" s="91">
        <v>3445</v>
      </c>
      <c r="C452" s="93" t="s">
        <v>586</v>
      </c>
      <c r="D452" s="95">
        <v>45572</v>
      </c>
      <c r="E452" s="95" t="s">
        <v>526</v>
      </c>
      <c r="F452" s="97" t="s">
        <v>587</v>
      </c>
      <c r="G452" s="93">
        <v>0</v>
      </c>
      <c r="H452" s="93">
        <v>0</v>
      </c>
      <c r="I452" s="97" t="s">
        <v>529</v>
      </c>
      <c r="J452" s="93">
        <v>0</v>
      </c>
      <c r="K452" s="93">
        <v>0</v>
      </c>
      <c r="L452" s="93">
        <v>0</v>
      </c>
      <c r="M452" s="93">
        <v>0</v>
      </c>
      <c r="N452" s="93">
        <v>0</v>
      </c>
      <c r="O452" s="93">
        <v>1664.45</v>
      </c>
      <c r="P452" s="93">
        <v>6657.79</v>
      </c>
      <c r="Q452" s="93">
        <v>0</v>
      </c>
      <c r="R452" s="93">
        <v>0</v>
      </c>
      <c r="S452" s="87">
        <f t="shared" si="14"/>
        <v>1664.45</v>
      </c>
      <c r="T452" s="87">
        <f t="shared" si="15"/>
        <v>6657.79</v>
      </c>
      <c r="U452" s="88" t="str">
        <f>VLOOKUP(B452,'FOLHA RESUMIDA'!C:I,2,0)</f>
        <v>MARIA SOCORRO MARQUES NUNES</v>
      </c>
    </row>
    <row r="453" spans="1:21">
      <c r="A453" s="91">
        <v>1</v>
      </c>
      <c r="B453" s="91">
        <v>3446</v>
      </c>
      <c r="C453" s="93" t="s">
        <v>592</v>
      </c>
      <c r="D453" s="95">
        <v>45602</v>
      </c>
      <c r="E453" s="95" t="s">
        <v>526</v>
      </c>
      <c r="F453" s="97" t="s">
        <v>578</v>
      </c>
      <c r="G453" s="93">
        <v>0</v>
      </c>
      <c r="H453" s="93">
        <v>0</v>
      </c>
      <c r="I453" s="97" t="s">
        <v>529</v>
      </c>
      <c r="J453" s="93">
        <v>0</v>
      </c>
      <c r="K453" s="93">
        <v>0</v>
      </c>
      <c r="L453" s="93">
        <v>0</v>
      </c>
      <c r="M453" s="93">
        <v>0</v>
      </c>
      <c r="N453" s="93">
        <v>0</v>
      </c>
      <c r="O453" s="93">
        <v>1664.45</v>
      </c>
      <c r="P453" s="93">
        <v>6657.79</v>
      </c>
      <c r="Q453" s="93">
        <v>0</v>
      </c>
      <c r="R453" s="93">
        <v>0</v>
      </c>
      <c r="S453" s="87">
        <f t="shared" si="14"/>
        <v>1664.45</v>
      </c>
      <c r="T453" s="87">
        <f t="shared" si="15"/>
        <v>6657.79</v>
      </c>
      <c r="U453" s="88" t="str">
        <f>VLOOKUP(B453,'FOLHA RESUMIDA'!C:I,2,0)</f>
        <v>JOAO BOSCO GONCALVES DA SILVA</v>
      </c>
    </row>
    <row r="454" spans="1:21">
      <c r="A454" s="91">
        <v>1</v>
      </c>
      <c r="B454" s="91">
        <v>7001</v>
      </c>
      <c r="C454" s="93" t="s">
        <v>538</v>
      </c>
      <c r="D454" s="95">
        <v>45051</v>
      </c>
      <c r="E454" s="95" t="s">
        <v>526</v>
      </c>
      <c r="F454" s="97" t="s">
        <v>539</v>
      </c>
      <c r="G454" s="93">
        <v>0</v>
      </c>
      <c r="H454" s="93">
        <v>0</v>
      </c>
      <c r="I454" s="97" t="s">
        <v>540</v>
      </c>
      <c r="J454" s="93">
        <v>0</v>
      </c>
      <c r="K454" s="93">
        <v>0</v>
      </c>
      <c r="L454" s="93">
        <v>0</v>
      </c>
      <c r="M454" s="93">
        <v>0</v>
      </c>
      <c r="N454" s="93">
        <v>0</v>
      </c>
      <c r="O454" s="93">
        <v>0</v>
      </c>
      <c r="P454" s="93">
        <v>0</v>
      </c>
      <c r="Q454" s="93">
        <v>0</v>
      </c>
      <c r="R454" s="93">
        <v>0</v>
      </c>
      <c r="S454" s="87">
        <f t="shared" si="14"/>
        <v>0</v>
      </c>
      <c r="T454" s="87">
        <f t="shared" si="15"/>
        <v>0</v>
      </c>
      <c r="U454" s="88" t="str">
        <f>VLOOKUP(B454,'FOLHA RESUMIDA'!C:I,2,0)</f>
        <v>VICTOR ALEXANDER A VIEIRA</v>
      </c>
    </row>
    <row r="455" spans="1:21">
      <c r="A455" s="91">
        <v>1</v>
      </c>
      <c r="B455" s="91">
        <v>7002</v>
      </c>
      <c r="C455" s="93" t="s">
        <v>541</v>
      </c>
      <c r="D455" s="95">
        <v>45050</v>
      </c>
      <c r="E455" s="95" t="s">
        <v>526</v>
      </c>
      <c r="F455" s="97" t="s">
        <v>503</v>
      </c>
      <c r="G455" s="93">
        <v>0</v>
      </c>
      <c r="H455" s="93">
        <v>0</v>
      </c>
      <c r="I455" s="97" t="s">
        <v>540</v>
      </c>
      <c r="J455" s="93">
        <v>0</v>
      </c>
      <c r="K455" s="93">
        <v>0</v>
      </c>
      <c r="L455" s="93">
        <v>0</v>
      </c>
      <c r="M455" s="93">
        <v>0</v>
      </c>
      <c r="N455" s="93">
        <v>0</v>
      </c>
      <c r="O455" s="93">
        <v>0</v>
      </c>
      <c r="P455" s="93">
        <v>0</v>
      </c>
      <c r="Q455" s="93">
        <v>0</v>
      </c>
      <c r="R455" s="93">
        <v>16784.88</v>
      </c>
      <c r="S455" s="87">
        <f t="shared" si="14"/>
        <v>0</v>
      </c>
      <c r="T455" s="87">
        <f t="shared" si="15"/>
        <v>16784.88</v>
      </c>
      <c r="U455" s="88" t="str">
        <f>VLOOKUP(B455,'FOLHA RESUMIDA'!C:I,2,0)</f>
        <v>ANTONIO LUIZ DOLIVEIRA AZEVEDO</v>
      </c>
    </row>
    <row r="456" spans="1:21">
      <c r="A456" s="91">
        <v>1</v>
      </c>
      <c r="B456" s="91">
        <v>8249</v>
      </c>
      <c r="C456" s="93" t="s">
        <v>329</v>
      </c>
      <c r="D456" s="95">
        <v>38285</v>
      </c>
      <c r="E456" s="95" t="s">
        <v>526</v>
      </c>
      <c r="F456" s="97" t="s">
        <v>406</v>
      </c>
      <c r="G456" s="93">
        <v>0</v>
      </c>
      <c r="H456" s="93">
        <v>0</v>
      </c>
      <c r="I456" s="97" t="s">
        <v>529</v>
      </c>
      <c r="J456" s="93">
        <v>0</v>
      </c>
      <c r="K456" s="93">
        <v>0</v>
      </c>
      <c r="L456" s="93">
        <v>0</v>
      </c>
      <c r="M456" s="93">
        <v>0</v>
      </c>
      <c r="N456" s="93">
        <v>0</v>
      </c>
      <c r="O456" s="93">
        <v>636.36</v>
      </c>
      <c r="P456" s="93">
        <v>2545.4699999999998</v>
      </c>
      <c r="Q456" s="93">
        <v>0</v>
      </c>
      <c r="R456" s="93">
        <v>0</v>
      </c>
      <c r="S456" s="87">
        <f t="shared" si="14"/>
        <v>636.36</v>
      </c>
      <c r="T456" s="87">
        <f t="shared" si="15"/>
        <v>2545.4699999999998</v>
      </c>
      <c r="U456" s="88" t="str">
        <f>VLOOKUP(B456,'FOLHA RESUMIDA'!C:I,2,0)</f>
        <v>SELMA BEZERRA DE CARVALHO</v>
      </c>
    </row>
  </sheetData>
  <autoFilter ref="A3:U454">
    <filterColumn colId="20"/>
  </autoFilter>
  <sortState ref="A4:U14">
    <sortCondition ref="E4:E14"/>
  </sortState>
  <conditionalFormatting sqref="B1:B1048576">
    <cfRule type="duplicateValues" dxfId="4" priority="1"/>
    <cfRule type="duplicateValues" dxfId="3" priority="12"/>
    <cfRule type="duplicateValues" dxfId="2" priority="14"/>
    <cfRule type="duplicateValues" dxfId="1" priority="15"/>
  </conditionalFormatting>
  <conditionalFormatting sqref="B1:B1048576">
    <cfRule type="duplicateValues" dxfId="0" priority="13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2"/>
  <sheetViews>
    <sheetView zoomScaleNormal="100" workbookViewId="0">
      <selection activeCell="F4" sqref="F1:F1048576"/>
    </sheetView>
  </sheetViews>
  <sheetFormatPr defaultRowHeight="12.75"/>
  <cols>
    <col min="1" max="1" width="9" style="13" bestFit="1" customWidth="1"/>
    <col min="2" max="2" width="5.85546875" style="40" bestFit="1" customWidth="1"/>
    <col min="3" max="3" width="9.42578125" style="13" bestFit="1" customWidth="1"/>
    <col min="4" max="4" width="37.140625" style="13" bestFit="1" customWidth="1"/>
    <col min="5" max="5" width="8.42578125" style="13" bestFit="1" customWidth="1"/>
    <col min="6" max="6" width="50" style="13" bestFit="1" customWidth="1"/>
    <col min="7" max="7" width="11.7109375" style="137" bestFit="1" customWidth="1"/>
    <col min="8" max="8" width="6.42578125" style="13" customWidth="1"/>
    <col min="9" max="9" width="11.7109375" style="138" customWidth="1"/>
    <col min="10" max="16384" width="9.140625" style="26"/>
  </cols>
  <sheetData>
    <row r="1" spans="1:9" ht="12.75" customHeight="1">
      <c r="A1" s="78" t="s">
        <v>597</v>
      </c>
      <c r="B1" s="79"/>
      <c r="C1" s="79"/>
      <c r="D1" s="79"/>
      <c r="E1" s="79"/>
      <c r="F1" s="79"/>
      <c r="G1" s="79"/>
      <c r="H1" s="79"/>
      <c r="I1" s="80"/>
    </row>
    <row r="2" spans="1:9" ht="12.75" customHeight="1">
      <c r="A2" s="81"/>
      <c r="B2" s="82"/>
      <c r="C2" s="82"/>
      <c r="D2" s="82"/>
      <c r="E2" s="82"/>
      <c r="F2" s="82"/>
      <c r="G2" s="82"/>
      <c r="H2" s="82"/>
      <c r="I2" s="83"/>
    </row>
    <row r="3" spans="1:9" ht="12.75" customHeight="1">
      <c r="A3" s="84"/>
      <c r="B3" s="85"/>
      <c r="C3" s="85"/>
      <c r="D3" s="85"/>
      <c r="E3" s="85"/>
      <c r="F3" s="85"/>
      <c r="G3" s="85"/>
      <c r="H3" s="85"/>
      <c r="I3" s="86"/>
    </row>
    <row r="4" spans="1:9" ht="12.75" customHeight="1">
      <c r="A4" s="49"/>
      <c r="B4" s="49"/>
      <c r="C4" s="49"/>
      <c r="D4" s="49"/>
      <c r="E4" s="49"/>
      <c r="F4" s="49"/>
      <c r="G4" s="133"/>
      <c r="H4" s="49"/>
      <c r="I4" s="133"/>
    </row>
    <row r="5" spans="1:9" ht="12.75" customHeight="1">
      <c r="A5" s="27" t="s">
        <v>427</v>
      </c>
      <c r="B5" s="27" t="s">
        <v>397</v>
      </c>
      <c r="C5" s="27" t="s">
        <v>398</v>
      </c>
      <c r="D5" s="27" t="s">
        <v>2</v>
      </c>
      <c r="E5" s="27" t="s">
        <v>460</v>
      </c>
      <c r="F5" s="27" t="s">
        <v>442</v>
      </c>
      <c r="G5" s="134" t="s">
        <v>443</v>
      </c>
      <c r="H5" s="27" t="s">
        <v>444</v>
      </c>
      <c r="I5" s="134" t="s">
        <v>445</v>
      </c>
    </row>
    <row r="6" spans="1:9" ht="13.5" customHeight="1">
      <c r="A6" s="124">
        <v>1</v>
      </c>
      <c r="B6" s="124">
        <v>0</v>
      </c>
      <c r="C6" s="125">
        <v>2971</v>
      </c>
      <c r="D6" s="126" t="str">
        <f>VLOOKUP(C6,[1]SRA!B:H,2,0)</f>
        <v>LETYCIA THAISA V FARIAS</v>
      </c>
      <c r="E6" s="124">
        <f>VLOOKUP(C6,[1]SRA!B:H,3,0)</f>
        <v>2207</v>
      </c>
      <c r="F6" s="124" t="str">
        <f>VLOOKUP(C6,[1]SRA!B:H,4,0)</f>
        <v>FARMACIA CASA AMARELA</v>
      </c>
      <c r="G6" s="135">
        <v>45600</v>
      </c>
      <c r="H6" s="129">
        <v>30</v>
      </c>
      <c r="I6" s="135">
        <f t="shared" ref="I6:I52" si="0">(G6+H6)-1</f>
        <v>45629</v>
      </c>
    </row>
    <row r="7" spans="1:9" ht="15.75">
      <c r="A7" s="124">
        <f t="shared" ref="A7:A48" si="1">A6+1</f>
        <v>2</v>
      </c>
      <c r="B7" s="124">
        <v>1</v>
      </c>
      <c r="C7" s="125">
        <v>2330</v>
      </c>
      <c r="D7" s="126" t="str">
        <f>VLOOKUP(C7,[1]SRA!B:H,2,0)</f>
        <v>ERICK RENAN PEREIRA DE ACIOLI</v>
      </c>
      <c r="E7" s="124">
        <f>VLOOKUP(C7,[1]SRA!B:H,3,0)</f>
        <v>1121</v>
      </c>
      <c r="F7" s="124" t="str">
        <f>VLOOKUP(C7,[1]SRA!B:H,4,0)</f>
        <v>DIINF - DIVISAO DE INFORMATICA</v>
      </c>
      <c r="G7" s="135">
        <v>45600</v>
      </c>
      <c r="H7" s="129">
        <v>11</v>
      </c>
      <c r="I7" s="135">
        <f t="shared" si="0"/>
        <v>45610</v>
      </c>
    </row>
    <row r="8" spans="1:9" ht="15.75">
      <c r="A8" s="124">
        <f t="shared" si="1"/>
        <v>3</v>
      </c>
      <c r="B8" s="124">
        <f>VLOOKUP(C8,[1]SRA!B:AA,5,0)</f>
        <v>1</v>
      </c>
      <c r="C8" s="125">
        <v>2854</v>
      </c>
      <c r="D8" s="126" t="str">
        <f>VLOOKUP(C8,[1]SRA!B:H,2,0)</f>
        <v>ANDRE RICARDO CAMARA TORRES</v>
      </c>
      <c r="E8" s="124">
        <f>VLOOKUP(C8,[1]SRA!B:H,3,0)</f>
        <v>3111</v>
      </c>
      <c r="F8" s="124" t="str">
        <f>VLOOKUP(C8,[1]SRA!B:H,4,0)</f>
        <v>DISOL I - DIVISAO DE SOLIDOS I</v>
      </c>
      <c r="G8" s="135">
        <v>45600</v>
      </c>
      <c r="H8" s="129">
        <v>10</v>
      </c>
      <c r="I8" s="135">
        <f t="shared" si="0"/>
        <v>45609</v>
      </c>
    </row>
    <row r="9" spans="1:9" ht="15.75">
      <c r="A9" s="124">
        <f t="shared" si="1"/>
        <v>4</v>
      </c>
      <c r="B9" s="124">
        <f>VLOOKUP(C9,[1]SRA!B:AA,5,0)</f>
        <v>1</v>
      </c>
      <c r="C9" s="125">
        <v>2308</v>
      </c>
      <c r="D9" s="126" t="str">
        <f>VLOOKUP(C9,[1]SRA!B:H,2,0)</f>
        <v>ADEILDO CARLOS DIAS BEZERRA</v>
      </c>
      <c r="E9" s="124">
        <f>VLOOKUP(C9,[1]SRA!B:H,3,0)</f>
        <v>3111</v>
      </c>
      <c r="F9" s="124" t="str">
        <f>VLOOKUP(C9,[1]SRA!B:H,4,0)</f>
        <v>DISOL I - DIVISAO DE SOLIDOS I</v>
      </c>
      <c r="G9" s="135">
        <v>45600</v>
      </c>
      <c r="H9" s="129">
        <v>20</v>
      </c>
      <c r="I9" s="135">
        <f t="shared" si="0"/>
        <v>45619</v>
      </c>
    </row>
    <row r="10" spans="1:9" ht="15.75">
      <c r="A10" s="124">
        <f t="shared" si="1"/>
        <v>5</v>
      </c>
      <c r="B10" s="124">
        <f>VLOOKUP(C10,[1]SRA!B:AA,5,0)</f>
        <v>1</v>
      </c>
      <c r="C10" s="127">
        <v>2367</v>
      </c>
      <c r="D10" s="126" t="str">
        <f>VLOOKUP(C10,[1]SRA!B:H,2,0)</f>
        <v>PRISCILLA RODRIGUES P DA SILVA</v>
      </c>
      <c r="E10" s="124">
        <f>VLOOKUP(C10,[1]SRA!B:H,3,0)</f>
        <v>4170</v>
      </c>
      <c r="F10" s="124" t="str">
        <f>VLOOKUP(C10,[1]SRA!B:H,4,0)</f>
        <v>COQUA- COORD. DE CONTROLE DE QUALID.</v>
      </c>
      <c r="G10" s="135">
        <v>45600</v>
      </c>
      <c r="H10" s="130">
        <v>10</v>
      </c>
      <c r="I10" s="135">
        <f t="shared" si="0"/>
        <v>45609</v>
      </c>
    </row>
    <row r="11" spans="1:9" ht="15.75">
      <c r="A11" s="124">
        <f t="shared" si="1"/>
        <v>6</v>
      </c>
      <c r="B11" s="124">
        <f>VLOOKUP(C11,[1]SRA!B:AA,5,0)</f>
        <v>0</v>
      </c>
      <c r="C11" s="125">
        <v>2644</v>
      </c>
      <c r="D11" s="126" t="str">
        <f>VLOOKUP(C11,[1]SRA!B:H,2,0)</f>
        <v>FABRICIO MENEZES DE SOUSA MELO</v>
      </c>
      <c r="E11" s="124">
        <f>VLOOKUP(C11,[1]SRA!B:H,3,0)</f>
        <v>2242</v>
      </c>
      <c r="F11" s="124" t="str">
        <f>VLOOKUP(C11,[1]SRA!B:H,4,0)</f>
        <v>FARMACIA AFOGADOS DA INGAZEIRA</v>
      </c>
      <c r="G11" s="135">
        <v>45600</v>
      </c>
      <c r="H11" s="129">
        <v>20</v>
      </c>
      <c r="I11" s="135">
        <f t="shared" si="0"/>
        <v>45619</v>
      </c>
    </row>
    <row r="12" spans="1:9" ht="15.75">
      <c r="A12" s="124">
        <f t="shared" si="1"/>
        <v>7</v>
      </c>
      <c r="B12" s="124">
        <f>VLOOKUP(C12,[1]SRA!B:AA,5,0)</f>
        <v>1</v>
      </c>
      <c r="C12" s="125">
        <v>3421</v>
      </c>
      <c r="D12" s="126" t="str">
        <f>VLOOKUP(C12,[1]SRA!B:H,2,0)</f>
        <v>ROSEANE LOPES DA SILVA</v>
      </c>
      <c r="E12" s="124">
        <f>VLOOKUP(C12,[1]SRA!B:H,3,0)</f>
        <v>1180</v>
      </c>
      <c r="F12" s="124" t="str">
        <f>VLOOKUP(C12,[1]SRA!B:H,4,0)</f>
        <v>COSET - COORD. DE SEG. DO TRAB E DO MEIO</v>
      </c>
      <c r="G12" s="135">
        <v>45600</v>
      </c>
      <c r="H12" s="129">
        <v>20</v>
      </c>
      <c r="I12" s="135">
        <f t="shared" si="0"/>
        <v>45619</v>
      </c>
    </row>
    <row r="13" spans="1:9" ht="15.75">
      <c r="A13" s="124">
        <f t="shared" si="1"/>
        <v>8</v>
      </c>
      <c r="B13" s="124">
        <f>VLOOKUP(C13,[1]SRA!B:AA,5,0)</f>
        <v>1</v>
      </c>
      <c r="C13" s="125">
        <v>2506</v>
      </c>
      <c r="D13" s="126" t="str">
        <f>VLOOKUP(C13,[1]SRA!B:H,2,0)</f>
        <v>IVETE ANTONIETA B  DE CARVALHO</v>
      </c>
      <c r="E13" s="124">
        <f>VLOOKUP(C13,[1]SRA!B:H,3,0)</f>
        <v>3111</v>
      </c>
      <c r="F13" s="124" t="str">
        <f>VLOOKUP(C13,[1]SRA!B:H,4,0)</f>
        <v>DISOL I - DIVISAO DE SOLIDOS I</v>
      </c>
      <c r="G13" s="136">
        <v>45600</v>
      </c>
      <c r="H13" s="129">
        <v>20</v>
      </c>
      <c r="I13" s="135">
        <f t="shared" si="0"/>
        <v>45619</v>
      </c>
    </row>
    <row r="14" spans="1:9" ht="15.75">
      <c r="A14" s="124">
        <f t="shared" si="1"/>
        <v>9</v>
      </c>
      <c r="B14" s="124">
        <f>VLOOKUP(C14,[1]SRA!B:AA,5,0)</f>
        <v>59</v>
      </c>
      <c r="C14" s="127">
        <v>3165</v>
      </c>
      <c r="D14" s="126" t="str">
        <f>VLOOKUP(C14,[1]SRA!B:H,2,0)</f>
        <v>PATRICIA SERPA PEIXOTO</v>
      </c>
      <c r="E14" s="124">
        <f>VLOOKUP(C14,[1]SRA!B:H,3,0)</f>
        <v>4172</v>
      </c>
      <c r="F14" s="124" t="str">
        <f>VLOOKUP(C14,[1]SRA!B:H,4,0)</f>
        <v>DIMIC- DIVISAO DE MICROBIOLOGIA</v>
      </c>
      <c r="G14" s="136">
        <v>45600</v>
      </c>
      <c r="H14" s="131">
        <v>10</v>
      </c>
      <c r="I14" s="135">
        <f t="shared" si="0"/>
        <v>45609</v>
      </c>
    </row>
    <row r="15" spans="1:9" ht="15.75">
      <c r="A15" s="124">
        <f t="shared" si="1"/>
        <v>10</v>
      </c>
      <c r="B15" s="124">
        <f>VLOOKUP(C15,[1]SRA!B:AA,5,0)</f>
        <v>1</v>
      </c>
      <c r="C15" s="127">
        <v>2351</v>
      </c>
      <c r="D15" s="126" t="str">
        <f>VLOOKUP(C15,[1]SRA!B:H,2,0)</f>
        <v>CLAUDIA SALVINA DE SANTANA</v>
      </c>
      <c r="E15" s="124">
        <f>VLOOKUP(C15,[1]SRA!B:H,3,0)</f>
        <v>3170</v>
      </c>
      <c r="F15" s="124" t="str">
        <f>VLOOKUP(C15,[1]SRA!B:H,4,0)</f>
        <v>DICEM - DIVISAO CENTRAL DE EMBALAGEM</v>
      </c>
      <c r="G15" s="136">
        <v>45600</v>
      </c>
      <c r="H15" s="131">
        <v>10</v>
      </c>
      <c r="I15" s="135">
        <f t="shared" si="0"/>
        <v>45609</v>
      </c>
    </row>
    <row r="16" spans="1:9" ht="15.75">
      <c r="A16" s="124">
        <f t="shared" si="1"/>
        <v>11</v>
      </c>
      <c r="B16" s="124">
        <f>VLOOKUP(C16,[1]SRA!B:AA,5,0)</f>
        <v>0</v>
      </c>
      <c r="C16" s="127">
        <v>2523</v>
      </c>
      <c r="D16" s="126" t="str">
        <f>VLOOKUP(C16,[1]SRA!B:H,2,0)</f>
        <v>JANISSON COELHO DE VASCONCELOS</v>
      </c>
      <c r="E16" s="124">
        <f>VLOOKUP(C16,[1]SRA!B:H,3,0)</f>
        <v>2226</v>
      </c>
      <c r="F16" s="124" t="str">
        <f>VLOOKUP(C16,[1]SRA!B:H,4,0)</f>
        <v>FARMACIA OURICURI</v>
      </c>
      <c r="G16" s="136">
        <v>45600</v>
      </c>
      <c r="H16" s="131">
        <v>30</v>
      </c>
      <c r="I16" s="135">
        <f t="shared" si="0"/>
        <v>45629</v>
      </c>
    </row>
    <row r="17" spans="1:9" ht="15.75">
      <c r="A17" s="124">
        <f t="shared" si="1"/>
        <v>12</v>
      </c>
      <c r="B17" s="124">
        <f>VLOOKUP(C17,[1]SRA!B:AA,5,0)</f>
        <v>1</v>
      </c>
      <c r="C17" s="127">
        <v>3237</v>
      </c>
      <c r="D17" s="126" t="str">
        <f>VLOOKUP(C17,[1]SRA!B:H,2,0)</f>
        <v>LIVIA MARIA DE MORAES</v>
      </c>
      <c r="E17" s="124">
        <f>VLOOKUP(C17,[1]SRA!B:H,3,0)</f>
        <v>1321</v>
      </c>
      <c r="F17" s="124" t="str">
        <f>VLOOKUP(C17,[1]SRA!B:H,4,0)</f>
        <v>DIMAN - DIVISAO DE MANUTENCAO</v>
      </c>
      <c r="G17" s="136">
        <v>45600</v>
      </c>
      <c r="H17" s="129">
        <v>30</v>
      </c>
      <c r="I17" s="135">
        <f t="shared" si="0"/>
        <v>45629</v>
      </c>
    </row>
    <row r="18" spans="1:9" ht="15.75">
      <c r="A18" s="124">
        <f t="shared" si="1"/>
        <v>13</v>
      </c>
      <c r="B18" s="124">
        <f>VLOOKUP(C18,[1]SRA!B:AA,5,0)</f>
        <v>47</v>
      </c>
      <c r="C18" s="127">
        <v>3049</v>
      </c>
      <c r="D18" s="126" t="str">
        <f>VLOOKUP(C18,[1]SRA!B:H,2,0)</f>
        <v>DEBORA GUEDES NERES</v>
      </c>
      <c r="E18" s="124">
        <f>VLOOKUP(C18,[1]SRA!B:H,3,0)</f>
        <v>1181</v>
      </c>
      <c r="F18" s="124" t="str">
        <f>VLOOKUP(C18,[1]SRA!B:H,4,0)</f>
        <v>DISET- DIV. DE SAUDE OCUPAC. E SEG.TRAB.</v>
      </c>
      <c r="G18" s="136">
        <v>45600</v>
      </c>
      <c r="H18" s="129">
        <v>5</v>
      </c>
      <c r="I18" s="135">
        <f t="shared" si="0"/>
        <v>45604</v>
      </c>
    </row>
    <row r="19" spans="1:9" ht="15.75">
      <c r="A19" s="124">
        <f t="shared" si="1"/>
        <v>14</v>
      </c>
      <c r="B19" s="124">
        <f>VLOOKUP(C19,[1]SRA!B:AA,5,0)</f>
        <v>1</v>
      </c>
      <c r="C19" s="127">
        <v>3397</v>
      </c>
      <c r="D19" s="126" t="str">
        <f>VLOOKUP(C19,[1]SRA!B:H,2,0)</f>
        <v>GENIMAR TAVARES GANDOLFO</v>
      </c>
      <c r="E19" s="124">
        <f>VLOOKUP(C19,[1]SRA!B:H,3,0)</f>
        <v>1114</v>
      </c>
      <c r="F19" s="124" t="str">
        <f>VLOOKUP(C19,[1]SRA!B:H,4,0)</f>
        <v>DISEG - DIVISAO DE SERVICOS GERAIS</v>
      </c>
      <c r="G19" s="136">
        <v>45600</v>
      </c>
      <c r="H19" s="127">
        <v>18</v>
      </c>
      <c r="I19" s="135">
        <f t="shared" si="0"/>
        <v>45617</v>
      </c>
    </row>
    <row r="20" spans="1:9" ht="15.75">
      <c r="A20" s="124">
        <f t="shared" si="1"/>
        <v>15</v>
      </c>
      <c r="B20" s="124">
        <f>VLOOKUP(C20,[1]SRA!B:AA,5,0)</f>
        <v>1</v>
      </c>
      <c r="C20" s="127">
        <v>3152</v>
      </c>
      <c r="D20" s="126" t="str">
        <f>VLOOKUP(C20,[1]SRA!B:H,2,0)</f>
        <v>DANIEL CIRILO DOS SANTOS</v>
      </c>
      <c r="E20" s="124">
        <f>VLOOKUP(C20,[1]SRA!B:H,3,0)</f>
        <v>1074</v>
      </c>
      <c r="F20" s="124" t="str">
        <f>VLOOKUP(C20,[1]SRA!B:H,4,0)</f>
        <v>DIGAQ 4 - DIVISAO DE GARANTIA DA QUAL. 4</v>
      </c>
      <c r="G20" s="136">
        <v>45600</v>
      </c>
      <c r="H20" s="127">
        <v>15</v>
      </c>
      <c r="I20" s="135">
        <f t="shared" si="0"/>
        <v>45614</v>
      </c>
    </row>
    <row r="21" spans="1:9" ht="15.75">
      <c r="A21" s="124">
        <f t="shared" si="1"/>
        <v>16</v>
      </c>
      <c r="B21" s="128"/>
      <c r="C21" s="127">
        <v>2504</v>
      </c>
      <c r="D21" s="126" t="str">
        <f>VLOOKUP(C21,[1]SRA!B:H,2,0)</f>
        <v>RIVALDO GOMES DA SILVA</v>
      </c>
      <c r="E21" s="124">
        <f>VLOOKUP(C21,[1]SRA!B:H,3,0)</f>
        <v>3111</v>
      </c>
      <c r="F21" s="124" t="str">
        <f>VLOOKUP(C21,[1]SRA!B:H,4,0)</f>
        <v>DISOL I - DIVISAO DE SOLIDOS I</v>
      </c>
      <c r="G21" s="136">
        <v>45600</v>
      </c>
      <c r="H21" s="127">
        <v>10</v>
      </c>
      <c r="I21" s="135">
        <f t="shared" si="0"/>
        <v>45609</v>
      </c>
    </row>
    <row r="22" spans="1:9" ht="15.75">
      <c r="A22" s="124">
        <f t="shared" si="1"/>
        <v>17</v>
      </c>
      <c r="B22" s="128"/>
      <c r="C22" s="127">
        <v>2910</v>
      </c>
      <c r="D22" s="126" t="str">
        <f>VLOOKUP(C22,[1]SRA!B:H,2,0)</f>
        <v>JOSE VITAL DUARTE JUNIOR</v>
      </c>
      <c r="E22" s="124">
        <f>VLOOKUP(C22,[1]SRA!B:H,3,0)</f>
        <v>1110</v>
      </c>
      <c r="F22" s="124" t="str">
        <f>VLOOKUP(C22,[1]SRA!B:H,4,0)</f>
        <v>COADM-COORDENADORIA DE ADMINISTRACAO</v>
      </c>
      <c r="G22" s="136">
        <v>45600</v>
      </c>
      <c r="H22" s="127">
        <v>20</v>
      </c>
      <c r="I22" s="135">
        <f t="shared" si="0"/>
        <v>45619</v>
      </c>
    </row>
    <row r="23" spans="1:9" ht="15.75">
      <c r="A23" s="124">
        <f t="shared" si="1"/>
        <v>18</v>
      </c>
      <c r="B23" s="124">
        <f>VLOOKUP(C23,[1]SRA!B:AA,5,0)</f>
        <v>51</v>
      </c>
      <c r="C23" s="127">
        <v>2937</v>
      </c>
      <c r="D23" s="126" t="str">
        <f>VLOOKUP(C23,[1]SRA!B:H,2,0)</f>
        <v>SANDRA REGINA V DOS SANTOS</v>
      </c>
      <c r="E23" s="124">
        <f>VLOOKUP(C23,[1]SRA!B:H,3,0)</f>
        <v>3170</v>
      </c>
      <c r="F23" s="124" t="str">
        <f>VLOOKUP(C23,[1]SRA!B:H,4,0)</f>
        <v>DICEM - DIVISAO CENTRAL DE EMBALAGEM</v>
      </c>
      <c r="G23" s="136">
        <v>45601</v>
      </c>
      <c r="H23" s="131">
        <v>10</v>
      </c>
      <c r="I23" s="135">
        <f t="shared" si="0"/>
        <v>45610</v>
      </c>
    </row>
    <row r="24" spans="1:9" ht="15.75">
      <c r="A24" s="124">
        <f t="shared" si="1"/>
        <v>19</v>
      </c>
      <c r="B24" s="124">
        <f>VLOOKUP(C24,[1]SRA!B:AA,5,0)</f>
        <v>1</v>
      </c>
      <c r="C24" s="127">
        <v>2850</v>
      </c>
      <c r="D24" s="126" t="str">
        <f>VLOOKUP(C24,[1]SRA!B:H,2,0)</f>
        <v>JAMERSON A  RAFAEL DE LIMA</v>
      </c>
      <c r="E24" s="124">
        <f>VLOOKUP(C24,[1]SRA!B:H,3,0)</f>
        <v>3170</v>
      </c>
      <c r="F24" s="124" t="str">
        <f>VLOOKUP(C24,[1]SRA!B:H,4,0)</f>
        <v>DICEM - DIVISAO CENTRAL DE EMBALAGEM</v>
      </c>
      <c r="G24" s="136">
        <v>45601</v>
      </c>
      <c r="H24" s="131">
        <v>10</v>
      </c>
      <c r="I24" s="135">
        <f t="shared" si="0"/>
        <v>45610</v>
      </c>
    </row>
    <row r="25" spans="1:9" ht="15.75">
      <c r="A25" s="124">
        <f t="shared" si="1"/>
        <v>20</v>
      </c>
      <c r="B25" s="124">
        <f>VLOOKUP(C25,[1]SRA!B:AA,5,0)</f>
        <v>20</v>
      </c>
      <c r="C25" s="127">
        <v>2530</v>
      </c>
      <c r="D25" s="126" t="str">
        <f>VLOOKUP(C25,[1]SRA!B:H,2,0)</f>
        <v>ARLEILDA MENDES DA SILVA</v>
      </c>
      <c r="E25" s="124">
        <f>VLOOKUP(C25,[1]SRA!B:H,3,0)</f>
        <v>3111</v>
      </c>
      <c r="F25" s="124" t="str">
        <f>VLOOKUP(C25,[1]SRA!B:H,4,0)</f>
        <v>DISOL I - DIVISAO DE SOLIDOS I</v>
      </c>
      <c r="G25" s="136">
        <v>45601</v>
      </c>
      <c r="H25" s="127">
        <v>10</v>
      </c>
      <c r="I25" s="135">
        <f t="shared" si="0"/>
        <v>45610</v>
      </c>
    </row>
    <row r="26" spans="1:9" ht="15.75">
      <c r="A26" s="124">
        <f t="shared" si="1"/>
        <v>21</v>
      </c>
      <c r="B26" s="124">
        <f>VLOOKUP(C26,[1]SRA!B:AA,5,0)</f>
        <v>39</v>
      </c>
      <c r="C26" s="127">
        <v>2534</v>
      </c>
      <c r="D26" s="126" t="str">
        <f>VLOOKUP(C26,[1]SRA!B:H,2,0)</f>
        <v>EMANUEL MESSIAS RIBEIRO COSTA</v>
      </c>
      <c r="E26" s="124">
        <f>VLOOKUP(C26,[1]SRA!B:H,3,0)</f>
        <v>3111</v>
      </c>
      <c r="F26" s="124" t="str">
        <f>VLOOKUP(C26,[1]SRA!B:H,4,0)</f>
        <v>DISOL I - DIVISAO DE SOLIDOS I</v>
      </c>
      <c r="G26" s="136">
        <v>45601</v>
      </c>
      <c r="H26" s="127">
        <v>10</v>
      </c>
      <c r="I26" s="135">
        <f t="shared" si="0"/>
        <v>45610</v>
      </c>
    </row>
    <row r="27" spans="1:9" ht="15.75">
      <c r="A27" s="124">
        <f t="shared" si="1"/>
        <v>22</v>
      </c>
      <c r="B27" s="128"/>
      <c r="C27" s="127">
        <v>2052</v>
      </c>
      <c r="D27" s="126" t="str">
        <f>VLOOKUP(C27,[1]SRA!B:H,2,0)</f>
        <v>JOSE FERNANDO PEREIRA DA COSTA</v>
      </c>
      <c r="E27" s="124">
        <f>VLOOKUP(C27,[1]SRA!B:H,3,0)</f>
        <v>3111</v>
      </c>
      <c r="F27" s="124" t="str">
        <f>VLOOKUP(C27,[1]SRA!B:H,4,0)</f>
        <v>DISOL I - DIVISAO DE SOLIDOS I</v>
      </c>
      <c r="G27" s="136">
        <v>45601</v>
      </c>
      <c r="H27" s="127">
        <v>10</v>
      </c>
      <c r="I27" s="135">
        <f t="shared" si="0"/>
        <v>45610</v>
      </c>
    </row>
    <row r="28" spans="1:9" ht="15.75">
      <c r="A28" s="124">
        <f t="shared" si="1"/>
        <v>23</v>
      </c>
      <c r="B28" s="124">
        <f>VLOOKUP(C28,[1]SRA!B:AA,5,0)</f>
        <v>1</v>
      </c>
      <c r="C28" s="125">
        <v>3392</v>
      </c>
      <c r="D28" s="126" t="str">
        <f>VLOOKUP(C28,[1]SRA!B:H,2,0)</f>
        <v>MARCILIO BATISTA M MOURA</v>
      </c>
      <c r="E28" s="124">
        <f>VLOOKUP(C28,[1]SRA!B:H,3,0)</f>
        <v>1150</v>
      </c>
      <c r="F28" s="124" t="str">
        <f>VLOOKUP(C28,[1]SRA!B:H,4,0)</f>
        <v>COLOG - COORDENADORIA DE LOGISTICA</v>
      </c>
      <c r="G28" s="135">
        <v>45602</v>
      </c>
      <c r="H28" s="129">
        <v>20</v>
      </c>
      <c r="I28" s="135">
        <f t="shared" si="0"/>
        <v>45621</v>
      </c>
    </row>
    <row r="29" spans="1:9" ht="15.75">
      <c r="A29" s="124">
        <f t="shared" si="1"/>
        <v>24</v>
      </c>
      <c r="B29" s="124">
        <f>VLOOKUP(C29,[1]SRA!B:AA,5,0)</f>
        <v>1</v>
      </c>
      <c r="C29" s="127">
        <v>2120</v>
      </c>
      <c r="D29" s="126" t="str">
        <f>VLOOKUP(C29,[1]SRA!B:H,2,0)</f>
        <v>ANTONIO SOARES DE MELO</v>
      </c>
      <c r="E29" s="124">
        <f>VLOOKUP(C29,[1]SRA!B:H,3,0)</f>
        <v>2200</v>
      </c>
      <c r="F29" s="124" t="str">
        <f>VLOOKUP(C29,[1]SRA!B:H,4,0)</f>
        <v>COFAR- COORDENADORIA DE FARMACIAS</v>
      </c>
      <c r="G29" s="136">
        <v>45602</v>
      </c>
      <c r="H29" s="131">
        <v>15</v>
      </c>
      <c r="I29" s="135">
        <f t="shared" si="0"/>
        <v>45616</v>
      </c>
    </row>
    <row r="30" spans="1:9" ht="15.75">
      <c r="A30" s="124">
        <f t="shared" si="1"/>
        <v>25</v>
      </c>
      <c r="B30" s="124">
        <f>VLOOKUP(C30,[1]SRA!B:AA,5,0)</f>
        <v>48</v>
      </c>
      <c r="C30" s="127">
        <v>3263</v>
      </c>
      <c r="D30" s="126" t="str">
        <f>VLOOKUP(C30,[1]SRA!B:H,2,0)</f>
        <v>ANA CECILIA DE SENA T SOUZA</v>
      </c>
      <c r="E30" s="124">
        <f>VLOOKUP(C30,[1]SRA!B:H,3,0)</f>
        <v>1032</v>
      </c>
      <c r="F30" s="124" t="str">
        <f>VLOOKUP(C30,[1]SRA!B:H,4,0)</f>
        <v>COTRAT - COORDENADORIA DE CONTRATOS</v>
      </c>
      <c r="G30" s="136">
        <v>45607</v>
      </c>
      <c r="H30" s="127">
        <v>20</v>
      </c>
      <c r="I30" s="135">
        <f t="shared" si="0"/>
        <v>45626</v>
      </c>
    </row>
    <row r="31" spans="1:9" ht="15.75">
      <c r="A31" s="124">
        <f t="shared" si="1"/>
        <v>26</v>
      </c>
      <c r="B31" s="128"/>
      <c r="C31" s="127">
        <v>2791</v>
      </c>
      <c r="D31" s="126" t="str">
        <f>VLOOKUP(C31,[1]SRA!B:H,2,0)</f>
        <v>JOSIMAR SILVA</v>
      </c>
      <c r="E31" s="124">
        <f>VLOOKUP(C31,[1]SRA!B:H,3,0)</f>
        <v>4142</v>
      </c>
      <c r="F31" s="124" t="str">
        <f>VLOOKUP(C31,[1]SRA!B:H,4,0)</f>
        <v>DIPIT - DIVISAO DE PROJETO &amp; INOVAC. TEC</v>
      </c>
      <c r="G31" s="136">
        <v>45607</v>
      </c>
      <c r="H31" s="127">
        <v>10</v>
      </c>
      <c r="I31" s="135">
        <f t="shared" si="0"/>
        <v>45616</v>
      </c>
    </row>
    <row r="32" spans="1:9" ht="15.75">
      <c r="A32" s="124">
        <f t="shared" si="1"/>
        <v>27</v>
      </c>
      <c r="B32" s="128"/>
      <c r="C32" s="127">
        <v>3154</v>
      </c>
      <c r="D32" s="126" t="str">
        <f>VLOOKUP(C32,[1]SRA!B:H,2,0)</f>
        <v>DANIELLE D O A DE MIRANDA</v>
      </c>
      <c r="E32" s="124">
        <f>VLOOKUP(C32,[1]SRA!B:H,3,0)</f>
        <v>1005</v>
      </c>
      <c r="F32" s="124" t="str">
        <f>VLOOKUP(C32,[1]SRA!B:H,4,0)</f>
        <v>PESSOAL A DISPOSICAO/BENEFICIO</v>
      </c>
      <c r="G32" s="136">
        <v>45614</v>
      </c>
      <c r="H32" s="127">
        <v>15</v>
      </c>
      <c r="I32" s="135">
        <f t="shared" si="0"/>
        <v>45628</v>
      </c>
    </row>
    <row r="33" spans="1:9" ht="15.75">
      <c r="A33" s="124">
        <f t="shared" si="1"/>
        <v>28</v>
      </c>
      <c r="B33" s="128"/>
      <c r="C33" s="127">
        <v>1908</v>
      </c>
      <c r="D33" s="126" t="str">
        <f>VLOOKUP(C33,[1]SRA!B:H,2,0)</f>
        <v>LUCIA MARIA ARAUJO LAVOR</v>
      </c>
      <c r="E33" s="124">
        <f>VLOOKUP(C33,[1]SRA!B:H,3,0)</f>
        <v>1020</v>
      </c>
      <c r="F33" s="124" t="str">
        <f>VLOOKUP(C33,[1]SRA!B:H,4,0)</f>
        <v>CPL- COMISSAO PERMANENTE DE LICITACAO</v>
      </c>
      <c r="G33" s="136">
        <v>45615</v>
      </c>
      <c r="H33" s="127">
        <v>14</v>
      </c>
      <c r="I33" s="135">
        <f t="shared" si="0"/>
        <v>45628</v>
      </c>
    </row>
    <row r="34" spans="1:9" ht="15.75">
      <c r="A34" s="124">
        <f t="shared" si="1"/>
        <v>29</v>
      </c>
      <c r="B34" s="124">
        <f>VLOOKUP(C34,[1]SRA!B:AA,5,0)</f>
        <v>1</v>
      </c>
      <c r="C34" s="125">
        <v>2891</v>
      </c>
      <c r="D34" s="126" t="str">
        <f>VLOOKUP(C34,[1]SRA!B:H,2,0)</f>
        <v>ERICK MEDEIROS</v>
      </c>
      <c r="E34" s="124">
        <f>VLOOKUP(C34,[1]SRA!B:H,3,0)</f>
        <v>3170</v>
      </c>
      <c r="F34" s="124" t="str">
        <f>VLOOKUP(C34,[1]SRA!B:H,4,0)</f>
        <v>DICEM - DIVISAO CENTRAL DE EMBALAGEM</v>
      </c>
      <c r="G34" s="135">
        <v>45615</v>
      </c>
      <c r="H34" s="129">
        <v>10</v>
      </c>
      <c r="I34" s="135">
        <f t="shared" si="0"/>
        <v>45624</v>
      </c>
    </row>
    <row r="35" spans="1:9" ht="15.75">
      <c r="A35" s="124">
        <f t="shared" si="1"/>
        <v>30</v>
      </c>
      <c r="B35" s="124">
        <f>VLOOKUP(C35,[1]SRA!B:AA,5,0)</f>
        <v>1</v>
      </c>
      <c r="C35" s="125">
        <v>1596</v>
      </c>
      <c r="D35" s="126" t="str">
        <f>VLOOKUP(C35,[1]SRA!B:H,2,0)</f>
        <v>IVANE FRANCISCO DE AZEVEDO</v>
      </c>
      <c r="E35" s="124">
        <f>VLOOKUP(C35,[1]SRA!B:H,3,0)</f>
        <v>1114</v>
      </c>
      <c r="F35" s="124" t="str">
        <f>VLOOKUP(C35,[1]SRA!B:H,4,0)</f>
        <v>DISEG - DIVISAO DE SERVICOS GERAIS</v>
      </c>
      <c r="G35" s="135">
        <v>45615</v>
      </c>
      <c r="H35" s="129">
        <v>20</v>
      </c>
      <c r="I35" s="135">
        <f t="shared" si="0"/>
        <v>45634</v>
      </c>
    </row>
    <row r="36" spans="1:9" ht="15.75">
      <c r="A36" s="124">
        <f t="shared" si="1"/>
        <v>31</v>
      </c>
      <c r="B36" s="124">
        <f>VLOOKUP(C36,[1]SRA!B:AA,5,0)</f>
        <v>1</v>
      </c>
      <c r="C36" s="125">
        <v>3356</v>
      </c>
      <c r="D36" s="126" t="str">
        <f>VLOOKUP(C36,[1]SRA!B:H,2,0)</f>
        <v>MARIA GABRIELLY DE S SANTOS</v>
      </c>
      <c r="E36" s="124">
        <f>VLOOKUP(C36,[1]SRA!B:H,3,0)</f>
        <v>4175</v>
      </c>
      <c r="F36" s="124" t="str">
        <f>VLOOKUP(C36,[1]SRA!B:H,4,0)</f>
        <v>DIDEM - DIVISAO DE DESENVOLV. DE EMBALAG</v>
      </c>
      <c r="G36" s="135">
        <v>45615</v>
      </c>
      <c r="H36" s="129">
        <v>10</v>
      </c>
      <c r="I36" s="135">
        <f t="shared" si="0"/>
        <v>45624</v>
      </c>
    </row>
    <row r="37" spans="1:9" ht="15.75">
      <c r="A37" s="124">
        <f t="shared" si="1"/>
        <v>32</v>
      </c>
      <c r="B37" s="124">
        <f>VLOOKUP(C37,[1]SRA!B:AA,5,0)</f>
        <v>1</v>
      </c>
      <c r="C37" s="125">
        <v>2574</v>
      </c>
      <c r="D37" s="126" t="str">
        <f>VLOOKUP(C37,[1]SRA!B:H,2,0)</f>
        <v>ANDERSON SANTOS DE LIMA FARIAS</v>
      </c>
      <c r="E37" s="124">
        <f>VLOOKUP(C37,[1]SRA!B:H,3,0)</f>
        <v>2102</v>
      </c>
      <c r="F37" s="124" t="str">
        <f>VLOOKUP(C37,[1]SRA!B:H,4,0)</f>
        <v>DIFAT- DIVISAO DE FATURAMENTO</v>
      </c>
      <c r="G37" s="136">
        <v>45615</v>
      </c>
      <c r="H37" s="129">
        <v>18</v>
      </c>
      <c r="I37" s="135">
        <f t="shared" si="0"/>
        <v>45632</v>
      </c>
    </row>
    <row r="38" spans="1:9" ht="15.75">
      <c r="A38" s="124">
        <f t="shared" si="1"/>
        <v>33</v>
      </c>
      <c r="B38" s="124">
        <f>VLOOKUP(C38,[1]SRA!B:AA,5,0)</f>
        <v>1</v>
      </c>
      <c r="C38" s="127">
        <v>2718</v>
      </c>
      <c r="D38" s="126" t="str">
        <f>VLOOKUP(C38,[1]SRA!B:H,2,0)</f>
        <v>PAULA SHEMILLY GALDINO SANTIAG</v>
      </c>
      <c r="E38" s="124">
        <f>VLOOKUP(C38,[1]SRA!B:H,3,0)</f>
        <v>2200</v>
      </c>
      <c r="F38" s="124" t="str">
        <f>VLOOKUP(C38,[1]SRA!B:H,4,0)</f>
        <v>COFAR- COORDENADORIA DE FARMACIAS</v>
      </c>
      <c r="G38" s="136">
        <v>45615</v>
      </c>
      <c r="H38" s="131">
        <v>11</v>
      </c>
      <c r="I38" s="135">
        <f t="shared" si="0"/>
        <v>45625</v>
      </c>
    </row>
    <row r="39" spans="1:9" ht="15.75">
      <c r="A39" s="124">
        <f t="shared" si="1"/>
        <v>34</v>
      </c>
      <c r="B39" s="124">
        <f>VLOOKUP(C39,[1]SRA!B:AA,5,0)</f>
        <v>1</v>
      </c>
      <c r="C39" s="127">
        <v>3413</v>
      </c>
      <c r="D39" s="126" t="str">
        <f>VLOOKUP(C39,[1]SRA!B:H,2,0)</f>
        <v>RONALDO FRANCISCO DOS SANTOS</v>
      </c>
      <c r="E39" s="124">
        <f>VLOOKUP(C39,[1]SRA!B:H,3,0)</f>
        <v>1050</v>
      </c>
      <c r="F39" s="124" t="str">
        <f>VLOOKUP(C39,[1]SRA!B:H,4,0)</f>
        <v>COGEP - COORD. DE GESTAO E PLANEJAMENTO</v>
      </c>
      <c r="G39" s="136">
        <v>45615</v>
      </c>
      <c r="H39" s="127">
        <v>5</v>
      </c>
      <c r="I39" s="135">
        <f t="shared" si="0"/>
        <v>45619</v>
      </c>
    </row>
    <row r="40" spans="1:9" ht="15.75">
      <c r="A40" s="124">
        <f t="shared" si="1"/>
        <v>35</v>
      </c>
      <c r="B40" s="128"/>
      <c r="C40" s="127">
        <v>3361</v>
      </c>
      <c r="D40" s="126" t="str">
        <f>VLOOKUP(C40,[1]SRA!B:H,2,0)</f>
        <v>DANIELLY C. DO NASCIMENTO</v>
      </c>
      <c r="E40" s="124">
        <f>VLOOKUP(C40,[1]SRA!B:H,3,0)</f>
        <v>1080</v>
      </c>
      <c r="F40" s="124" t="str">
        <f>VLOOKUP(C40,[1]SRA!B:H,4,0)</f>
        <v>COORDENADORIA DE COMUNIC. SOCIAL</v>
      </c>
      <c r="G40" s="136">
        <v>45615</v>
      </c>
      <c r="H40" s="127">
        <v>19</v>
      </c>
      <c r="I40" s="135">
        <f t="shared" si="0"/>
        <v>45633</v>
      </c>
    </row>
    <row r="41" spans="1:9" ht="15.75">
      <c r="A41" s="124">
        <f t="shared" si="1"/>
        <v>36</v>
      </c>
      <c r="B41" s="128"/>
      <c r="C41" s="127">
        <v>2339</v>
      </c>
      <c r="D41" s="126" t="str">
        <f>VLOOKUP(C41,[1]SRA!B:H,2,0)</f>
        <v>DEBORAH BEZERRA MONTEIRO</v>
      </c>
      <c r="E41" s="124">
        <f>VLOOKUP(C41,[1]SRA!B:H,3,0)</f>
        <v>4142</v>
      </c>
      <c r="F41" s="124" t="str">
        <f>VLOOKUP(C41,[1]SRA!B:H,4,0)</f>
        <v>DIPIT - DIVISAO DE PROJETO &amp; INOVAC. TEC</v>
      </c>
      <c r="G41" s="136">
        <v>45615</v>
      </c>
      <c r="H41" s="127">
        <v>10</v>
      </c>
      <c r="I41" s="135">
        <f t="shared" si="0"/>
        <v>45624</v>
      </c>
    </row>
    <row r="42" spans="1:9" ht="15.75">
      <c r="A42" s="124">
        <f t="shared" si="1"/>
        <v>37</v>
      </c>
      <c r="B42" s="128"/>
      <c r="C42" s="127">
        <v>2342</v>
      </c>
      <c r="D42" s="126" t="str">
        <f>VLOOKUP(C42,[1]SRA!B:H,2,0)</f>
        <v>MARCOS ANDRE CUNHA DE OLIVEIRA</v>
      </c>
      <c r="E42" s="124">
        <f>VLOOKUP(C42,[1]SRA!B:H,3,0)</f>
        <v>4171</v>
      </c>
      <c r="F42" s="124" t="str">
        <f>VLOOKUP(C42,[1]SRA!B:H,4,0)</f>
        <v>DIFIQ- DIV.FISICO-E CONTROLE DE PRODUTO</v>
      </c>
      <c r="G42" s="136">
        <v>45615</v>
      </c>
      <c r="H42" s="127">
        <v>10</v>
      </c>
      <c r="I42" s="135">
        <f t="shared" si="0"/>
        <v>45624</v>
      </c>
    </row>
    <row r="43" spans="1:9" ht="15.75">
      <c r="A43" s="124">
        <f t="shared" si="1"/>
        <v>38</v>
      </c>
      <c r="B43" s="128"/>
      <c r="C43" s="127">
        <v>2126</v>
      </c>
      <c r="D43" s="126" t="str">
        <f>VLOOKUP(C43,[1]SRA!B:H,2,0)</f>
        <v>JAFFE JOSE LIMA XAVIER</v>
      </c>
      <c r="E43" s="124">
        <f>VLOOKUP(C43,[1]SRA!B:H,3,0)</f>
        <v>1005</v>
      </c>
      <c r="F43" s="124" t="str">
        <f>VLOOKUP(C43,[1]SRA!B:H,4,0)</f>
        <v>PESSOAL A DISPOSICAO/BENEFICIO</v>
      </c>
      <c r="G43" s="136">
        <v>45615</v>
      </c>
      <c r="H43" s="127">
        <v>20</v>
      </c>
      <c r="I43" s="135">
        <f t="shared" si="0"/>
        <v>45634</v>
      </c>
    </row>
    <row r="44" spans="1:9" ht="15.75">
      <c r="A44" s="124">
        <f t="shared" si="1"/>
        <v>39</v>
      </c>
      <c r="B44" s="124">
        <f>VLOOKUP(C44,[1]SRA!B:AA,5,0)</f>
        <v>1</v>
      </c>
      <c r="C44" s="127">
        <v>2887</v>
      </c>
      <c r="D44" s="126" t="str">
        <f>VLOOKUP(C44,[1]SRA!B:H,2,0)</f>
        <v>MARIA EUZENI DA SILVA GARCEZ</v>
      </c>
      <c r="E44" s="124">
        <f>VLOOKUP(C44,[1]SRA!B:H,3,0)</f>
        <v>1162</v>
      </c>
      <c r="F44" s="124" t="str">
        <f>VLOOKUP(C44,[1]SRA!B:H,4,0)</f>
        <v>DIDEP - DIVISAO DE DESENVOLV PESSOAL</v>
      </c>
      <c r="G44" s="136">
        <v>45616</v>
      </c>
      <c r="H44" s="127">
        <v>10</v>
      </c>
      <c r="I44" s="135">
        <f t="shared" si="0"/>
        <v>45625</v>
      </c>
    </row>
    <row r="45" spans="1:9" ht="15.75">
      <c r="A45" s="124">
        <f t="shared" si="1"/>
        <v>40</v>
      </c>
      <c r="B45" s="128"/>
      <c r="C45" s="127">
        <v>2474</v>
      </c>
      <c r="D45" s="126" t="str">
        <f>VLOOKUP(C45,[1]SRA!B:H,2,0)</f>
        <v>MARIA ROSEANE DOS A CLEMENTINO</v>
      </c>
      <c r="E45" s="124">
        <f>VLOOKUP(C45,[1]SRA!B:H,3,0)</f>
        <v>4190</v>
      </c>
      <c r="F45" s="124" t="str">
        <f>VLOOKUP(C45,[1]SRA!B:H,4,0)</f>
        <v>COPCP- COORD. DE PLANEJ. E CONTROLE PROD</v>
      </c>
      <c r="G45" s="136">
        <v>45616</v>
      </c>
      <c r="H45" s="127">
        <v>10</v>
      </c>
      <c r="I45" s="135">
        <f t="shared" si="0"/>
        <v>45625</v>
      </c>
    </row>
    <row r="46" spans="1:9" ht="15.75">
      <c r="A46" s="124">
        <f t="shared" si="1"/>
        <v>41</v>
      </c>
      <c r="B46" s="124">
        <f>VLOOKUP(C46,[1]SRA!B:AA,5,0)</f>
        <v>1</v>
      </c>
      <c r="C46" s="127">
        <v>1008</v>
      </c>
      <c r="D46" s="126" t="str">
        <f>VLOOKUP(C46,[1]SRA!B:H,2,0)</f>
        <v>MARIO JOSE DO NASCIMENTO</v>
      </c>
      <c r="E46" s="124">
        <f>VLOOKUP(C46,[1]SRA!B:H,3,0)</f>
        <v>1070</v>
      </c>
      <c r="F46" s="124" t="str">
        <f>VLOOKUP(C46,[1]SRA!B:H,4,0)</f>
        <v>COGAQ - COORDENADORIA DE GARANTIA DA QUA</v>
      </c>
      <c r="G46" s="136">
        <v>45617</v>
      </c>
      <c r="H46" s="127">
        <v>30</v>
      </c>
      <c r="I46" s="135">
        <f t="shared" si="0"/>
        <v>45646</v>
      </c>
    </row>
    <row r="47" spans="1:9" ht="15.75">
      <c r="A47" s="124">
        <f t="shared" si="1"/>
        <v>42</v>
      </c>
      <c r="B47" s="124">
        <f>VLOOKUP(C47,[1]SRA!B:AA,5,0)</f>
        <v>1</v>
      </c>
      <c r="C47" s="125">
        <v>3339</v>
      </c>
      <c r="D47" s="126" t="str">
        <f>VLOOKUP(C47,[1]SRA!B:H,2,0)</f>
        <v>ANA CAROLINA CALLAND ROSA</v>
      </c>
      <c r="E47" s="124">
        <f>VLOOKUP(C47,[1]SRA!B:H,3,0)</f>
        <v>2100</v>
      </c>
      <c r="F47" s="124" t="str">
        <f>VLOOKUP(C47,[1]SRA!B:H,4,0)</f>
        <v>COVEN- COORDENADORIA DE VENDAS</v>
      </c>
      <c r="G47" s="135">
        <v>45621</v>
      </c>
      <c r="H47" s="132">
        <v>5</v>
      </c>
      <c r="I47" s="135">
        <f t="shared" si="0"/>
        <v>45625</v>
      </c>
    </row>
    <row r="48" spans="1:9" ht="15.75">
      <c r="A48" s="124">
        <f t="shared" si="1"/>
        <v>43</v>
      </c>
      <c r="B48" s="128"/>
      <c r="C48" s="127">
        <v>3358</v>
      </c>
      <c r="D48" s="126" t="str">
        <f>VLOOKUP(C48,[1]SRA!B:H,2,0)</f>
        <v>SERGIO LUIZ DE NORONHA</v>
      </c>
      <c r="E48" s="124">
        <f>VLOOKUP(C48,[1]SRA!B:H,3,0)</f>
        <v>1100</v>
      </c>
      <c r="F48" s="124" t="str">
        <f>VLOOKUP(C48,[1]SRA!B:H,4,0)</f>
        <v>DIRAF-DIRETORIA ADMINISTR.E FINANCEIRA</v>
      </c>
      <c r="G48" s="136">
        <v>45621</v>
      </c>
      <c r="H48" s="127">
        <v>20</v>
      </c>
      <c r="I48" s="135">
        <f t="shared" si="0"/>
        <v>45640</v>
      </c>
    </row>
    <row r="49" spans="1:9" ht="15.75">
      <c r="A49" s="128"/>
      <c r="B49" s="128"/>
      <c r="C49" s="127">
        <v>3165</v>
      </c>
      <c r="D49" s="126" t="str">
        <f>VLOOKUP(C49,[1]SRA!B:H,2,0)</f>
        <v>PATRICIA SERPA PEIXOTO</v>
      </c>
      <c r="E49" s="124">
        <f>VLOOKUP(C49,[1]SRA!B:H,3,0)</f>
        <v>4172</v>
      </c>
      <c r="F49" s="124" t="str">
        <f>VLOOKUP(C49,[1]SRA!B:H,4,0)</f>
        <v>DIMIC- DIVISAO DE MICROBIOLOGIA</v>
      </c>
      <c r="G49" s="136">
        <v>45622</v>
      </c>
      <c r="H49" s="127">
        <v>5</v>
      </c>
      <c r="I49" s="135">
        <f t="shared" si="0"/>
        <v>45626</v>
      </c>
    </row>
    <row r="50" spans="1:9" ht="15.75">
      <c r="A50" s="124">
        <f>A49+1</f>
        <v>1</v>
      </c>
      <c r="B50" s="128"/>
      <c r="C50" s="127">
        <v>3139</v>
      </c>
      <c r="D50" s="126" t="str">
        <f>VLOOKUP(C50,[1]SRA!B:H,2,0)</f>
        <v>JOAO ROBERTO  MACHADO ARAUJO</v>
      </c>
      <c r="E50" s="124">
        <f>VLOOKUP(C50,[1]SRA!B:H,3,0)</f>
        <v>4171</v>
      </c>
      <c r="F50" s="124" t="str">
        <f>VLOOKUP(C50,[1]SRA!B:H,4,0)</f>
        <v>DIFIQ- DIV.FISICO-E CONTROLE DE PRODUTO</v>
      </c>
      <c r="G50" s="136">
        <v>45623</v>
      </c>
      <c r="H50" s="127">
        <v>10</v>
      </c>
      <c r="I50" s="135">
        <f t="shared" si="0"/>
        <v>45632</v>
      </c>
    </row>
    <row r="51" spans="1:9" ht="15.75">
      <c r="A51" s="124">
        <f>A50+1</f>
        <v>2</v>
      </c>
      <c r="B51" s="128"/>
      <c r="C51" s="127">
        <v>2384</v>
      </c>
      <c r="D51" s="126" t="str">
        <f>VLOOKUP(C51,[1]SRA!B:H,2,0)</f>
        <v>KATIA MIRANDA DE ARAUJO LOPES</v>
      </c>
      <c r="E51" s="124">
        <f>VLOOKUP(C51,[1]SRA!B:H,3,0)</f>
        <v>4172</v>
      </c>
      <c r="F51" s="124" t="str">
        <f>VLOOKUP(C51,[1]SRA!B:H,4,0)</f>
        <v>DIMIC- DIVISAO DE MICROBIOLOGIA</v>
      </c>
      <c r="G51" s="136">
        <v>45624</v>
      </c>
      <c r="H51" s="127">
        <v>30</v>
      </c>
      <c r="I51" s="135">
        <f t="shared" si="0"/>
        <v>45653</v>
      </c>
    </row>
    <row r="52" spans="1:9" ht="15.75">
      <c r="A52" s="124">
        <f>A51+1</f>
        <v>3</v>
      </c>
      <c r="B52" s="124">
        <f>VLOOKUP(C52,[1]SRA!B:AA,5,0)</f>
        <v>1</v>
      </c>
      <c r="C52" s="127">
        <v>1429</v>
      </c>
      <c r="D52" s="126" t="str">
        <f>VLOOKUP(C52,[1]SRA!B:H,2,0)</f>
        <v>JOSE HENRIQUE DA PAZ</v>
      </c>
      <c r="E52" s="124">
        <f>VLOOKUP(C52,[1]SRA!B:H,3,0)</f>
        <v>3111</v>
      </c>
      <c r="F52" s="124" t="str">
        <f>VLOOKUP(C52,[1]SRA!B:H,4,0)</f>
        <v>DISOL I - DIVISAO DE SOLIDOS I</v>
      </c>
      <c r="G52" s="136">
        <v>45624</v>
      </c>
      <c r="H52" s="127">
        <v>10</v>
      </c>
      <c r="I52" s="135">
        <f t="shared" si="0"/>
        <v>45633</v>
      </c>
    </row>
  </sheetData>
  <sortState ref="A5:I30">
    <sortCondition ref="G5:G30"/>
  </sortState>
  <mergeCells count="1">
    <mergeCell ref="A1:I3"/>
  </mergeCells>
  <conditionalFormatting sqref="H8:H30">
    <cfRule type="cellIs" dxfId="122" priority="248" operator="equal">
      <formula>#REF!</formula>
    </cfRule>
    <cfRule type="cellIs" dxfId="121" priority="249" operator="equal">
      <formula>#REF!</formula>
    </cfRule>
  </conditionalFormatting>
  <conditionalFormatting sqref="H26:H30">
    <cfRule type="cellIs" dxfId="119" priority="195" operator="equal">
      <formula>#REF!</formula>
    </cfRule>
    <cfRule type="cellIs" dxfId="118" priority="196" operator="equal">
      <formula>#REF!</formula>
    </cfRule>
  </conditionalFormatting>
  <conditionalFormatting sqref="H16:H30 H8:H14">
    <cfRule type="cellIs" dxfId="103" priority="118" operator="equal">
      <formula>#REF!</formula>
    </cfRule>
    <cfRule type="cellIs" dxfId="102" priority="119" operator="equal">
      <formula>#REF!</formula>
    </cfRule>
  </conditionalFormatting>
  <conditionalFormatting sqref="H15:H42">
    <cfRule type="cellIs" dxfId="78" priority="81" operator="equal">
      <formula>#REF!</formula>
    </cfRule>
    <cfRule type="cellIs" dxfId="77" priority="82" operator="equal">
      <formula>#REF!</formula>
    </cfRule>
  </conditionalFormatting>
  <conditionalFormatting sqref="H18:H19">
    <cfRule type="cellIs" dxfId="76" priority="75" operator="equal">
      <formula>$U$7</formula>
    </cfRule>
    <cfRule type="cellIs" dxfId="75" priority="76" operator="equal">
      <formula>#REF!</formula>
    </cfRule>
  </conditionalFormatting>
  <conditionalFormatting sqref="H14:H34">
    <cfRule type="cellIs" dxfId="66" priority="66" operator="equal">
      <formula>#REF!</formula>
    </cfRule>
    <cfRule type="cellIs" dxfId="65" priority="67" operator="equal">
      <formula>#REF!</formula>
    </cfRule>
  </conditionalFormatting>
  <conditionalFormatting sqref="H20">
    <cfRule type="cellIs" dxfId="62" priority="46" operator="equal">
      <formula>#REF!</formula>
    </cfRule>
    <cfRule type="cellIs" dxfId="61" priority="47" operator="equal">
      <formula>#REF!</formula>
    </cfRule>
  </conditionalFormatting>
  <conditionalFormatting sqref="H11 H18:H19 H13:H14">
    <cfRule type="cellIs" dxfId="58" priority="41" operator="equal">
      <formula>#REF!</formula>
    </cfRule>
    <cfRule type="cellIs" dxfId="57" priority="42" operator="equal">
      <formula>#REF!</formula>
    </cfRule>
  </conditionalFormatting>
  <conditionalFormatting sqref="H19:H20 H16:H17 H30">
    <cfRule type="cellIs" dxfId="55" priority="37" operator="equal">
      <formula>#REF!</formula>
    </cfRule>
    <cfRule type="cellIs" dxfId="54" priority="38" operator="equal">
      <formula>#REF!</formula>
    </cfRule>
  </conditionalFormatting>
  <conditionalFormatting sqref="H18">
    <cfRule type="cellIs" dxfId="53" priority="20" operator="equal">
      <formula>#REF!</formula>
    </cfRule>
    <cfRule type="cellIs" dxfId="52" priority="21" operator="equal">
      <formula>#REF!</formula>
    </cfRule>
  </conditionalFormatting>
  <conditionalFormatting sqref="H19">
    <cfRule type="cellIs" dxfId="51" priority="17" operator="equal">
      <formula>#REF!</formula>
    </cfRule>
    <cfRule type="cellIs" dxfId="50" priority="18" operator="equal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71"/>
  <sheetViews>
    <sheetView workbookViewId="0">
      <pane ySplit="4" topLeftCell="A14" activePane="bottomLeft" state="frozen"/>
      <selection pane="bottomLeft" activeCell="I450" sqref="I450:I452"/>
    </sheetView>
  </sheetViews>
  <sheetFormatPr defaultRowHeight="12"/>
  <cols>
    <col min="1" max="1" width="5.28515625" style="9" customWidth="1"/>
    <col min="2" max="2" width="8.28515625" style="9" customWidth="1"/>
    <col min="3" max="3" width="32.42578125" style="8" bestFit="1" customWidth="1"/>
    <col min="4" max="4" width="17.42578125" style="7" bestFit="1" customWidth="1"/>
    <col min="5" max="5" width="15.140625" style="7" bestFit="1" customWidth="1"/>
    <col min="6" max="7" width="17.42578125" style="43" bestFit="1" customWidth="1"/>
    <col min="8" max="8" width="15.140625" style="7" bestFit="1" customWidth="1"/>
    <col min="9" max="9" width="31.7109375" style="42" bestFit="1" customWidth="1"/>
    <col min="10" max="10" width="11" style="8" bestFit="1" customWidth="1"/>
    <col min="11" max="11" width="11" style="8" customWidth="1"/>
    <col min="12" max="13" width="15.140625" style="9" bestFit="1" customWidth="1"/>
    <col min="14" max="14" width="15.140625" style="8" bestFit="1" customWidth="1"/>
    <col min="15" max="15" width="14.140625" style="8" bestFit="1" customWidth="1"/>
    <col min="16" max="16" width="8" style="8" bestFit="1" customWidth="1"/>
    <col min="17" max="16384" width="9.140625" style="8"/>
  </cols>
  <sheetData>
    <row r="1" spans="1:16">
      <c r="M1" s="9" t="s">
        <v>437</v>
      </c>
    </row>
    <row r="2" spans="1:16">
      <c r="A2" s="102" t="s">
        <v>595</v>
      </c>
      <c r="B2" s="101"/>
      <c r="C2" s="101"/>
      <c r="D2" s="101"/>
      <c r="E2" s="44"/>
      <c r="F2" s="45"/>
      <c r="G2" s="110"/>
      <c r="H2" s="44"/>
      <c r="L2" s="9" t="s">
        <v>436</v>
      </c>
      <c r="M2" s="9">
        <v>701</v>
      </c>
    </row>
    <row r="3" spans="1:16">
      <c r="J3" s="41"/>
      <c r="K3" s="41"/>
      <c r="L3" s="9" t="s">
        <v>438</v>
      </c>
      <c r="M3" s="6" t="s">
        <v>451</v>
      </c>
    </row>
    <row r="4" spans="1:16">
      <c r="A4" s="102" t="s">
        <v>0</v>
      </c>
      <c r="B4" s="102" t="s">
        <v>1</v>
      </c>
      <c r="C4" s="102" t="s">
        <v>2</v>
      </c>
      <c r="D4" s="106" t="s">
        <v>439</v>
      </c>
      <c r="E4" s="37" t="s">
        <v>438</v>
      </c>
      <c r="F4" s="47" t="s">
        <v>575</v>
      </c>
      <c r="G4" s="111" t="s">
        <v>441</v>
      </c>
      <c r="H4" s="36" t="s">
        <v>435</v>
      </c>
      <c r="L4" s="6" t="s">
        <v>452</v>
      </c>
      <c r="M4" s="6" t="s">
        <v>455</v>
      </c>
    </row>
    <row r="5" spans="1:16">
      <c r="A5" s="105">
        <v>1</v>
      </c>
      <c r="B5" s="105">
        <v>200</v>
      </c>
      <c r="C5" s="103" t="s">
        <v>3</v>
      </c>
      <c r="D5" s="107">
        <v>5895.03</v>
      </c>
      <c r="E5" s="35">
        <f t="shared" ref="E5:E68" si="0">D5-H5</f>
        <v>1767.2699999999995</v>
      </c>
      <c r="F5" s="46">
        <f>IFERROR(VLOOKUP(B5,ADI!B:D,3,0),"0,00")</f>
        <v>1698.57</v>
      </c>
      <c r="G5" s="112">
        <v>2429.19</v>
      </c>
      <c r="H5" s="35">
        <f t="shared" ref="H5:H68" si="1">F5+G5</f>
        <v>4127.76</v>
      </c>
      <c r="I5" s="42" t="str">
        <f>VLOOKUP(B5,'FOLHA RESUMIDA'!C:D,2,0)</f>
        <v>MARIA DO CARMO DE SOUSA</v>
      </c>
    </row>
    <row r="6" spans="1:16">
      <c r="A6" s="105">
        <v>1</v>
      </c>
      <c r="B6" s="105">
        <v>397</v>
      </c>
      <c r="C6" s="103" t="s">
        <v>4</v>
      </c>
      <c r="D6" s="107">
        <v>6136.37</v>
      </c>
      <c r="E6" s="35">
        <f t="shared" si="0"/>
        <v>2334.71</v>
      </c>
      <c r="F6" s="48">
        <f>IFERROR(VLOOKUP(B6,ADI!B:D,3,0),"0,00")</f>
        <v>1788.24</v>
      </c>
      <c r="G6" s="112">
        <v>2013.42</v>
      </c>
      <c r="H6" s="35">
        <f t="shared" si="1"/>
        <v>3801.66</v>
      </c>
      <c r="I6" s="42" t="str">
        <f>VLOOKUP(B6,'FOLHA RESUMIDA'!C:D,2,0)</f>
        <v>MARIA AMARA MEDEIROS</v>
      </c>
    </row>
    <row r="7" spans="1:16">
      <c r="A7" s="105">
        <v>1</v>
      </c>
      <c r="B7" s="105">
        <v>508</v>
      </c>
      <c r="C7" s="103" t="s">
        <v>5</v>
      </c>
      <c r="D7" s="107">
        <v>6236.71</v>
      </c>
      <c r="E7" s="35">
        <f t="shared" si="0"/>
        <v>2552.3200000000002</v>
      </c>
      <c r="F7" s="48">
        <f>IFERROR(VLOOKUP(B7,ADI!B:D,3,0),"0,00")</f>
        <v>1812.35</v>
      </c>
      <c r="G7" s="112">
        <v>1872.04</v>
      </c>
      <c r="H7" s="35">
        <f t="shared" si="1"/>
        <v>3684.39</v>
      </c>
      <c r="I7" s="42" t="str">
        <f>VLOOKUP(B7,'FOLHA RESUMIDA'!C:D,2,0)</f>
        <v>SANDRA EMIDIO PEREIRA</v>
      </c>
      <c r="L7" s="41" t="s">
        <v>439</v>
      </c>
      <c r="M7" s="6" t="s">
        <v>438</v>
      </c>
      <c r="N7" s="41" t="s">
        <v>440</v>
      </c>
      <c r="O7" s="41" t="s">
        <v>441</v>
      </c>
      <c r="P7" s="7" t="s">
        <v>435</v>
      </c>
    </row>
    <row r="8" spans="1:16">
      <c r="A8" s="105">
        <v>1</v>
      </c>
      <c r="B8" s="105">
        <v>510</v>
      </c>
      <c r="C8" s="103" t="s">
        <v>6</v>
      </c>
      <c r="D8" s="107">
        <v>5118.72</v>
      </c>
      <c r="E8" s="35">
        <f t="shared" si="0"/>
        <v>1897.25</v>
      </c>
      <c r="F8" s="48">
        <f>IFERROR(VLOOKUP(B8,ADI!B:D,3,0),"0,00")</f>
        <v>1456.28</v>
      </c>
      <c r="G8" s="112">
        <v>1765.19</v>
      </c>
      <c r="H8" s="35">
        <f t="shared" si="1"/>
        <v>3221.4700000000003</v>
      </c>
      <c r="I8" s="42" t="str">
        <f>VLOOKUP(B8,'FOLHA RESUMIDA'!C:D,2,0)</f>
        <v>FRANCISCO FERREIRA DE SOUSA</v>
      </c>
    </row>
    <row r="9" spans="1:16">
      <c r="A9" s="105">
        <v>1</v>
      </c>
      <c r="B9" s="105">
        <v>542</v>
      </c>
      <c r="C9" s="103" t="s">
        <v>7</v>
      </c>
      <c r="D9" s="107">
        <v>3480.42</v>
      </c>
      <c r="E9" s="35">
        <f t="shared" si="0"/>
        <v>1119.69</v>
      </c>
      <c r="F9" s="48">
        <f>IFERROR(VLOOKUP(B9,ADI!B:D,3,0),"0,00")</f>
        <v>700.48</v>
      </c>
      <c r="G9" s="112">
        <v>1660.25</v>
      </c>
      <c r="H9" s="35">
        <f t="shared" si="1"/>
        <v>2360.73</v>
      </c>
      <c r="I9" s="42" t="str">
        <f>VLOOKUP(B9,'FOLHA RESUMIDA'!C:D,2,0)</f>
        <v>ANA MARTA MARCELINO DA SILVA</v>
      </c>
    </row>
    <row r="10" spans="1:16">
      <c r="A10" s="105">
        <v>1</v>
      </c>
      <c r="B10" s="105">
        <v>788</v>
      </c>
      <c r="C10" s="103" t="s">
        <v>8</v>
      </c>
      <c r="D10" s="107">
        <v>4118.9799999999996</v>
      </c>
      <c r="E10" s="35">
        <f t="shared" si="0"/>
        <v>1405.7899999999995</v>
      </c>
      <c r="F10" s="48">
        <f>IFERROR(VLOOKUP(B10,ADI!B:D,3,0),"0,00")</f>
        <v>1205.96</v>
      </c>
      <c r="G10" s="112">
        <v>1507.23</v>
      </c>
      <c r="H10" s="35">
        <f t="shared" si="1"/>
        <v>2713.19</v>
      </c>
      <c r="I10" s="42" t="str">
        <f>VLOOKUP(B10,'FOLHA RESUMIDA'!C:D,2,0)</f>
        <v>IVONEIDE FRANCISCA S ALMEIDA</v>
      </c>
    </row>
    <row r="11" spans="1:16">
      <c r="A11" s="105">
        <v>1</v>
      </c>
      <c r="B11" s="105">
        <v>830</v>
      </c>
      <c r="C11" s="103" t="s">
        <v>9</v>
      </c>
      <c r="D11" s="107">
        <v>6143.28</v>
      </c>
      <c r="E11" s="35">
        <f t="shared" si="0"/>
        <v>2184.9899999999998</v>
      </c>
      <c r="F11" s="48">
        <f>IFERROR(VLOOKUP(B11,ADI!B:D,3,0),"0,00")</f>
        <v>1770.11</v>
      </c>
      <c r="G11" s="112">
        <v>2188.1799999999998</v>
      </c>
      <c r="H11" s="35">
        <f t="shared" si="1"/>
        <v>3958.29</v>
      </c>
      <c r="I11" s="42" t="str">
        <f>VLOOKUP(B11,'FOLHA RESUMIDA'!C:D,2,0)</f>
        <v>CARLOS ANTONIO DA SILVA</v>
      </c>
    </row>
    <row r="12" spans="1:16">
      <c r="A12" s="105">
        <v>1</v>
      </c>
      <c r="B12" s="105">
        <v>863</v>
      </c>
      <c r="C12" s="103" t="s">
        <v>10</v>
      </c>
      <c r="D12" s="107">
        <v>3155.41</v>
      </c>
      <c r="E12" s="35">
        <f t="shared" si="0"/>
        <v>1278.5299999999997</v>
      </c>
      <c r="F12" s="48">
        <f>IFERROR(VLOOKUP(B12,ADI!B:D,3,0),"0,00")</f>
        <v>897.78</v>
      </c>
      <c r="G12" s="112">
        <v>979.1</v>
      </c>
      <c r="H12" s="35">
        <f t="shared" si="1"/>
        <v>1876.88</v>
      </c>
      <c r="I12" s="42" t="str">
        <f>VLOOKUP(B12,'FOLHA RESUMIDA'!C:D,2,0)</f>
        <v>JOSE AMARO DOS SANTOS</v>
      </c>
    </row>
    <row r="13" spans="1:16">
      <c r="A13" s="105">
        <v>1</v>
      </c>
      <c r="B13" s="105">
        <v>871</v>
      </c>
      <c r="C13" s="103" t="s">
        <v>584</v>
      </c>
      <c r="D13" s="107">
        <v>6606.27</v>
      </c>
      <c r="E13" s="35">
        <f t="shared" si="0"/>
        <v>2759.7300000000005</v>
      </c>
      <c r="F13" s="48">
        <f>IFERROR(VLOOKUP(B13,ADI!B:D,3,0),"0,00")</f>
        <v>1923.63</v>
      </c>
      <c r="G13" s="112">
        <v>1922.91</v>
      </c>
      <c r="H13" s="35">
        <f t="shared" si="1"/>
        <v>3846.54</v>
      </c>
      <c r="I13" s="42" t="str">
        <f>VLOOKUP(B13,'FOLHA RESUMIDA'!C:D,2,0)</f>
        <v>MARIA LUISA P DE LEMOS SILVA</v>
      </c>
    </row>
    <row r="14" spans="1:16">
      <c r="A14" s="105">
        <v>1</v>
      </c>
      <c r="B14" s="105">
        <v>897</v>
      </c>
      <c r="C14" s="103" t="s">
        <v>11</v>
      </c>
      <c r="D14" s="107">
        <v>2330.9499999999998</v>
      </c>
      <c r="E14" s="35">
        <f t="shared" si="0"/>
        <v>1725.2299999999998</v>
      </c>
      <c r="F14" s="48">
        <f>IFERROR(VLOOKUP(B14,ADI!B:D,3,0),"0,00")</f>
        <v>197.04</v>
      </c>
      <c r="G14" s="112">
        <v>408.68</v>
      </c>
      <c r="H14" s="35">
        <f t="shared" si="1"/>
        <v>605.72</v>
      </c>
      <c r="I14" s="42" t="str">
        <f>VLOOKUP(B14,'FOLHA RESUMIDA'!C:D,2,0)</f>
        <v>EUNICE DE ASSIS CALIXTO</v>
      </c>
    </row>
    <row r="15" spans="1:16">
      <c r="A15" s="105">
        <v>1</v>
      </c>
      <c r="B15" s="105">
        <v>996</v>
      </c>
      <c r="C15" s="103" t="s">
        <v>12</v>
      </c>
      <c r="D15" s="107">
        <v>6192.62</v>
      </c>
      <c r="E15" s="35">
        <f t="shared" si="0"/>
        <v>2266.09</v>
      </c>
      <c r="F15" s="48">
        <f>IFERROR(VLOOKUP(B15,ADI!B:D,3,0),"0,00")</f>
        <v>1392.76</v>
      </c>
      <c r="G15" s="112">
        <v>2533.77</v>
      </c>
      <c r="H15" s="35">
        <f t="shared" si="1"/>
        <v>3926.5299999999997</v>
      </c>
      <c r="I15" s="42" t="str">
        <f>VLOOKUP(B15,'FOLHA RESUMIDA'!C:D,2,0)</f>
        <v>FIRMINO SIQUEIRA DA SILVA</v>
      </c>
    </row>
    <row r="16" spans="1:16">
      <c r="A16" s="105">
        <v>1</v>
      </c>
      <c r="B16" s="105">
        <v>1008</v>
      </c>
      <c r="C16" s="103" t="s">
        <v>13</v>
      </c>
      <c r="D16" s="107">
        <v>5574.41</v>
      </c>
      <c r="E16" s="35">
        <f t="shared" si="0"/>
        <v>3352.27</v>
      </c>
      <c r="F16" s="48">
        <f>IFERROR(VLOOKUP(B16,ADI!B:D,3,0),"0,00")</f>
        <v>855.04</v>
      </c>
      <c r="G16" s="112">
        <v>1367.1</v>
      </c>
      <c r="H16" s="35">
        <f t="shared" si="1"/>
        <v>2222.14</v>
      </c>
      <c r="I16" s="42" t="str">
        <f>VLOOKUP(B16,'FOLHA RESUMIDA'!C:D,2,0)</f>
        <v>MARIO JOSE DO NASCIMENTO</v>
      </c>
    </row>
    <row r="17" spans="1:9">
      <c r="A17" s="105">
        <v>1</v>
      </c>
      <c r="B17" s="105">
        <v>1037</v>
      </c>
      <c r="C17" s="103" t="s">
        <v>14</v>
      </c>
      <c r="D17" s="107">
        <v>5062.42</v>
      </c>
      <c r="E17" s="35">
        <f t="shared" si="0"/>
        <v>1565.6999999999998</v>
      </c>
      <c r="F17" s="48">
        <f>IFERROR(VLOOKUP(B17,ADI!B:D,3,0),"0,00")</f>
        <v>1326.44</v>
      </c>
      <c r="G17" s="112">
        <v>2170.2800000000002</v>
      </c>
      <c r="H17" s="35">
        <f t="shared" si="1"/>
        <v>3496.7200000000003</v>
      </c>
      <c r="I17" s="42" t="str">
        <f>VLOOKUP(B17,'FOLHA RESUMIDA'!C:D,2,0)</f>
        <v>DAVI INACIO FILHO</v>
      </c>
    </row>
    <row r="18" spans="1:9">
      <c r="A18" s="105">
        <v>1</v>
      </c>
      <c r="B18" s="105">
        <v>1051</v>
      </c>
      <c r="C18" s="103" t="s">
        <v>15</v>
      </c>
      <c r="D18" s="107">
        <v>24752.54</v>
      </c>
      <c r="E18" s="35">
        <f t="shared" si="0"/>
        <v>8422.5800000000017</v>
      </c>
      <c r="F18" s="48">
        <f>IFERROR(VLOOKUP(B18,ADI!B:D,3,0),"0,00")</f>
        <v>7267.31</v>
      </c>
      <c r="G18" s="112">
        <v>9062.65</v>
      </c>
      <c r="H18" s="35">
        <f t="shared" si="1"/>
        <v>16329.96</v>
      </c>
      <c r="I18" s="42" t="str">
        <f>VLOOKUP(B18,'FOLHA RESUMIDA'!C:D,2,0)</f>
        <v>GEORGE HAROLD DE B  WALMSLEY</v>
      </c>
    </row>
    <row r="19" spans="1:9">
      <c r="A19" s="105">
        <v>1</v>
      </c>
      <c r="B19" s="105">
        <v>1056</v>
      </c>
      <c r="C19" s="103" t="s">
        <v>16</v>
      </c>
      <c r="D19" s="107">
        <v>7155.43</v>
      </c>
      <c r="E19" s="35">
        <f t="shared" si="0"/>
        <v>3649.2200000000003</v>
      </c>
      <c r="F19" s="48">
        <f>IFERROR(VLOOKUP(B19,ADI!B:D,3,0),"0,00")</f>
        <v>1605.54</v>
      </c>
      <c r="G19" s="112">
        <v>1900.67</v>
      </c>
      <c r="H19" s="35">
        <f t="shared" si="1"/>
        <v>3506.21</v>
      </c>
      <c r="I19" s="42" t="str">
        <f>VLOOKUP(B19,'FOLHA RESUMIDA'!C:D,2,0)</f>
        <v>VALERIA MARIA DA SILVA</v>
      </c>
    </row>
    <row r="20" spans="1:9">
      <c r="A20" s="105">
        <v>1</v>
      </c>
      <c r="B20" s="105">
        <v>1071</v>
      </c>
      <c r="C20" s="103" t="s">
        <v>17</v>
      </c>
      <c r="D20" s="107">
        <v>2563.36</v>
      </c>
      <c r="E20" s="35">
        <f t="shared" si="0"/>
        <v>452.23</v>
      </c>
      <c r="F20" s="48">
        <f>IFERROR(VLOOKUP(B20,ADI!B:D,3,0),"0,00")</f>
        <v>738.6</v>
      </c>
      <c r="G20" s="112">
        <v>1372.53</v>
      </c>
      <c r="H20" s="35">
        <f t="shared" si="1"/>
        <v>2111.13</v>
      </c>
      <c r="I20" s="42" t="str">
        <f>VLOOKUP(B20,'FOLHA RESUMIDA'!C:D,2,0)</f>
        <v>MARIA JOSE DA HORA</v>
      </c>
    </row>
    <row r="21" spans="1:9">
      <c r="A21" s="105">
        <v>1</v>
      </c>
      <c r="B21" s="105">
        <v>1080</v>
      </c>
      <c r="C21" s="103" t="s">
        <v>18</v>
      </c>
      <c r="D21" s="107">
        <v>5191.1899999999996</v>
      </c>
      <c r="E21" s="35">
        <f t="shared" si="0"/>
        <v>1840.4799999999996</v>
      </c>
      <c r="F21" s="48">
        <f>IFERROR(VLOOKUP(B21,ADI!B:D,3,0),"0,00")</f>
        <v>1070.79</v>
      </c>
      <c r="G21" s="112">
        <v>2279.92</v>
      </c>
      <c r="H21" s="35">
        <f t="shared" si="1"/>
        <v>3350.71</v>
      </c>
      <c r="I21" s="42" t="str">
        <f>VLOOKUP(B21,'FOLHA RESUMIDA'!C:D,2,0)</f>
        <v>VALDIRENE ANDRE PEREIRA</v>
      </c>
    </row>
    <row r="22" spans="1:9">
      <c r="A22" s="105">
        <v>1</v>
      </c>
      <c r="B22" s="105">
        <v>1099</v>
      </c>
      <c r="C22" s="103" t="s">
        <v>19</v>
      </c>
      <c r="D22" s="107">
        <v>4603.4799999999996</v>
      </c>
      <c r="E22" s="35">
        <f t="shared" si="0"/>
        <v>756.32999999999947</v>
      </c>
      <c r="F22" s="48">
        <f>IFERROR(VLOOKUP(B22,ADI!B:D,3,0),"0,00")</f>
        <v>1326.44</v>
      </c>
      <c r="G22" s="112">
        <v>2520.71</v>
      </c>
      <c r="H22" s="35">
        <f t="shared" si="1"/>
        <v>3847.15</v>
      </c>
      <c r="I22" s="42" t="str">
        <f>VLOOKUP(B22,'FOLHA RESUMIDA'!C:D,2,0)</f>
        <v>VALERIA DA SILVA SOUZA</v>
      </c>
    </row>
    <row r="23" spans="1:9">
      <c r="A23" s="105">
        <v>1</v>
      </c>
      <c r="B23" s="105">
        <v>1126</v>
      </c>
      <c r="C23" s="103" t="s">
        <v>20</v>
      </c>
      <c r="D23" s="107">
        <v>7901.83</v>
      </c>
      <c r="E23" s="35">
        <f t="shared" si="0"/>
        <v>3291.8600000000006</v>
      </c>
      <c r="F23" s="48">
        <f>IFERROR(VLOOKUP(B23,ADI!B:D,3,0),"0,00")</f>
        <v>2302.4899999999998</v>
      </c>
      <c r="G23" s="112">
        <v>2307.48</v>
      </c>
      <c r="H23" s="35">
        <f t="shared" si="1"/>
        <v>4609.9699999999993</v>
      </c>
      <c r="I23" s="42" t="str">
        <f>VLOOKUP(B23,'FOLHA RESUMIDA'!C:D,2,0)</f>
        <v>ALUISIO GOMES FERREIRA FILHO</v>
      </c>
    </row>
    <row r="24" spans="1:9">
      <c r="A24" s="105">
        <v>10</v>
      </c>
      <c r="B24" s="105">
        <v>1135</v>
      </c>
      <c r="C24" s="103" t="s">
        <v>330</v>
      </c>
      <c r="D24" s="107">
        <v>4210.8500000000004</v>
      </c>
      <c r="E24" s="35">
        <f t="shared" si="0"/>
        <v>1875.2500000000005</v>
      </c>
      <c r="F24" s="48">
        <f>IFERROR(VLOOKUP(B24,ADI!B:D,3,0),"0,00")</f>
        <v>1198.08</v>
      </c>
      <c r="G24" s="112">
        <v>1137.52</v>
      </c>
      <c r="H24" s="35">
        <f t="shared" si="1"/>
        <v>2335.6</v>
      </c>
      <c r="I24" s="42" t="str">
        <f>VLOOKUP(B24,'FOLHA RESUMIDA'!C:D,2,0)</f>
        <v>ANTONIO LUIZ DOS SANTOS</v>
      </c>
    </row>
    <row r="25" spans="1:9">
      <c r="A25" s="105">
        <v>1</v>
      </c>
      <c r="B25" s="105">
        <v>1159</v>
      </c>
      <c r="C25" s="103" t="s">
        <v>21</v>
      </c>
      <c r="D25" s="107">
        <v>2325.04</v>
      </c>
      <c r="E25" s="35">
        <f t="shared" si="0"/>
        <v>1521.01</v>
      </c>
      <c r="F25" s="48">
        <f>IFERROR(VLOOKUP(B25,ADI!B:D,3,0),"0,00")</f>
        <v>354.67</v>
      </c>
      <c r="G25" s="112">
        <v>449.36</v>
      </c>
      <c r="H25" s="35">
        <f t="shared" si="1"/>
        <v>804.03</v>
      </c>
      <c r="I25" s="42" t="str">
        <f>VLOOKUP(B25,'FOLHA RESUMIDA'!C:D,2,0)</f>
        <v>VERA LUCIA MARIA C  DA SILVA</v>
      </c>
    </row>
    <row r="26" spans="1:9">
      <c r="A26" s="105">
        <v>1</v>
      </c>
      <c r="B26" s="105">
        <v>1164</v>
      </c>
      <c r="C26" s="103" t="s">
        <v>22</v>
      </c>
      <c r="D26" s="107">
        <v>6450.44</v>
      </c>
      <c r="E26" s="35">
        <f t="shared" si="0"/>
        <v>2663.8099999999995</v>
      </c>
      <c r="F26" s="48">
        <f>IFERROR(VLOOKUP(B26,ADI!B:D,3,0),"0,00")</f>
        <v>1881.4</v>
      </c>
      <c r="G26" s="112">
        <v>1905.23</v>
      </c>
      <c r="H26" s="35">
        <f t="shared" si="1"/>
        <v>3786.63</v>
      </c>
      <c r="I26" s="42" t="str">
        <f>VLOOKUP(B26,'FOLHA RESUMIDA'!C:D,2,0)</f>
        <v>TERESINHA MARIA DE F  FELIX</v>
      </c>
    </row>
    <row r="27" spans="1:9">
      <c r="A27" s="105">
        <v>1</v>
      </c>
      <c r="B27" s="105">
        <v>1169</v>
      </c>
      <c r="C27" s="103" t="s">
        <v>23</v>
      </c>
      <c r="D27" s="107">
        <v>4004.86</v>
      </c>
      <c r="E27" s="35">
        <f t="shared" si="0"/>
        <v>2090.2700000000004</v>
      </c>
      <c r="F27" s="48">
        <f>IFERROR(VLOOKUP(B27,ADI!B:D,3,0),"0,00")</f>
        <v>1145.81</v>
      </c>
      <c r="G27" s="112">
        <v>768.78</v>
      </c>
      <c r="H27" s="35">
        <f t="shared" si="1"/>
        <v>1914.59</v>
      </c>
      <c r="I27" s="42" t="str">
        <f>VLOOKUP(B27,'FOLHA RESUMIDA'!C:D,2,0)</f>
        <v>MARIA DO CARMO SANTOS</v>
      </c>
    </row>
    <row r="28" spans="1:9">
      <c r="A28" s="105">
        <v>1</v>
      </c>
      <c r="B28" s="105">
        <v>1177</v>
      </c>
      <c r="C28" s="103" t="s">
        <v>24</v>
      </c>
      <c r="D28" s="107">
        <v>4584.2299999999996</v>
      </c>
      <c r="E28" s="35">
        <f t="shared" si="0"/>
        <v>2485.9999999999995</v>
      </c>
      <c r="F28" s="48">
        <f>IFERROR(VLOOKUP(B28,ADI!B:D,3,0),"0,00")</f>
        <v>1320.88</v>
      </c>
      <c r="G28" s="112">
        <v>777.35</v>
      </c>
      <c r="H28" s="35">
        <f t="shared" si="1"/>
        <v>2098.23</v>
      </c>
      <c r="I28" s="42" t="str">
        <f>VLOOKUP(B28,'FOLHA RESUMIDA'!C:D,2,0)</f>
        <v>SELMA MARIA P DO NASCIMENTO</v>
      </c>
    </row>
    <row r="29" spans="1:9">
      <c r="A29" s="105">
        <v>1</v>
      </c>
      <c r="B29" s="105">
        <v>1221</v>
      </c>
      <c r="C29" s="103" t="s">
        <v>25</v>
      </c>
      <c r="D29" s="107">
        <v>11720.71</v>
      </c>
      <c r="E29" s="35">
        <f t="shared" si="0"/>
        <v>4100.08</v>
      </c>
      <c r="F29" s="48">
        <f>IFERROR(VLOOKUP(B29,ADI!B:D,3,0),"0,00")</f>
        <v>3425.72</v>
      </c>
      <c r="G29" s="112">
        <v>4194.91</v>
      </c>
      <c r="H29" s="35">
        <f t="shared" si="1"/>
        <v>7620.6299999999992</v>
      </c>
      <c r="I29" s="42" t="str">
        <f>VLOOKUP(B29,'FOLHA RESUMIDA'!C:D,2,0)</f>
        <v>JOSE CARLOS TENORIO DE MELO</v>
      </c>
    </row>
    <row r="30" spans="1:9">
      <c r="A30" s="105">
        <v>1</v>
      </c>
      <c r="B30" s="105">
        <v>1229</v>
      </c>
      <c r="C30" s="103" t="s">
        <v>26</v>
      </c>
      <c r="D30" s="107">
        <v>6262.6</v>
      </c>
      <c r="E30" s="35">
        <f t="shared" si="0"/>
        <v>2576.59</v>
      </c>
      <c r="F30" s="48">
        <f>IFERROR(VLOOKUP(B30,ADI!B:D,3,0),"0,00")</f>
        <v>1392.76</v>
      </c>
      <c r="G30" s="112">
        <v>2293.25</v>
      </c>
      <c r="H30" s="35">
        <f t="shared" si="1"/>
        <v>3686.01</v>
      </c>
      <c r="I30" s="42" t="str">
        <f>VLOOKUP(B30,'FOLHA RESUMIDA'!C:D,2,0)</f>
        <v>IVANETE RODRIGUES DOS SANTOS</v>
      </c>
    </row>
    <row r="31" spans="1:9">
      <c r="A31" s="105">
        <v>1</v>
      </c>
      <c r="B31" s="105">
        <v>1243</v>
      </c>
      <c r="C31" s="103" t="s">
        <v>27</v>
      </c>
      <c r="D31" s="107">
        <v>3129</v>
      </c>
      <c r="E31" s="35">
        <f t="shared" si="0"/>
        <v>1232.96</v>
      </c>
      <c r="F31" s="48">
        <f>IFERROR(VLOOKUP(B31,ADI!B:D,3,0),"0,00")</f>
        <v>897.78</v>
      </c>
      <c r="G31" s="112">
        <v>998.26</v>
      </c>
      <c r="H31" s="35">
        <f t="shared" si="1"/>
        <v>1896.04</v>
      </c>
      <c r="I31" s="42" t="str">
        <f>VLOOKUP(B31,'FOLHA RESUMIDA'!C:D,2,0)</f>
        <v>MARIA EUGENIA VILARIM LIMA</v>
      </c>
    </row>
    <row r="32" spans="1:9">
      <c r="A32" s="105">
        <v>1</v>
      </c>
      <c r="B32" s="105">
        <v>1258</v>
      </c>
      <c r="C32" s="103" t="s">
        <v>28</v>
      </c>
      <c r="D32" s="107">
        <v>7662.05</v>
      </c>
      <c r="E32" s="35">
        <f t="shared" si="0"/>
        <v>4898.46</v>
      </c>
      <c r="F32" s="48">
        <f>IFERROR(VLOOKUP(B32,ADI!B:D,3,0),"0,00")</f>
        <v>2180.48</v>
      </c>
      <c r="G32" s="112">
        <v>583.11</v>
      </c>
      <c r="H32" s="35">
        <f t="shared" si="1"/>
        <v>2763.59</v>
      </c>
      <c r="I32" s="42" t="str">
        <f>VLOOKUP(B32,'FOLHA RESUMIDA'!C:D,2,0)</f>
        <v>ADIGALENE RODRIGUES DA SILVA</v>
      </c>
    </row>
    <row r="33" spans="1:9">
      <c r="A33" s="105">
        <v>1</v>
      </c>
      <c r="B33" s="105">
        <v>1267</v>
      </c>
      <c r="C33" s="103" t="s">
        <v>29</v>
      </c>
      <c r="D33" s="107">
        <v>25278.94</v>
      </c>
      <c r="E33" s="35">
        <f t="shared" si="0"/>
        <v>8647.5099999999984</v>
      </c>
      <c r="F33" s="48">
        <f>IFERROR(VLOOKUP(B33,ADI!B:D,3,0),"0,00")</f>
        <v>7431.52</v>
      </c>
      <c r="G33" s="112">
        <v>9199.91</v>
      </c>
      <c r="H33" s="35">
        <f t="shared" si="1"/>
        <v>16631.43</v>
      </c>
      <c r="I33" s="42" t="str">
        <f>VLOOKUP(B33,'FOLHA RESUMIDA'!C:D,2,0)</f>
        <v>MARCO AURELIO O DE OLIVEIRA</v>
      </c>
    </row>
    <row r="34" spans="1:9">
      <c r="A34" s="105">
        <v>1</v>
      </c>
      <c r="B34" s="105">
        <v>1269</v>
      </c>
      <c r="C34" s="103" t="s">
        <v>30</v>
      </c>
      <c r="D34" s="107">
        <v>2325.04</v>
      </c>
      <c r="E34" s="35">
        <f t="shared" si="0"/>
        <v>549.92999999999984</v>
      </c>
      <c r="F34" s="48">
        <f>IFERROR(VLOOKUP(B34,ADI!B:D,3,0),"0,00")</f>
        <v>669.94</v>
      </c>
      <c r="G34" s="112">
        <v>1105.17</v>
      </c>
      <c r="H34" s="35">
        <f t="shared" si="1"/>
        <v>1775.1100000000001</v>
      </c>
      <c r="I34" s="42" t="str">
        <f>VLOOKUP(B34,'FOLHA RESUMIDA'!C:D,2,0)</f>
        <v>VALDECY FERREIRA DA COSTA</v>
      </c>
    </row>
    <row r="35" spans="1:9">
      <c r="A35" s="105">
        <v>1</v>
      </c>
      <c r="B35" s="105">
        <v>1328</v>
      </c>
      <c r="C35" s="103" t="s">
        <v>31</v>
      </c>
      <c r="D35" s="107">
        <v>4642.51</v>
      </c>
      <c r="E35" s="35">
        <f t="shared" si="0"/>
        <v>1980.6000000000004</v>
      </c>
      <c r="F35" s="48">
        <f>IFERROR(VLOOKUP(B35,ADI!B:D,3,0),"0,00")</f>
        <v>1320.88</v>
      </c>
      <c r="G35" s="112">
        <v>1341.03</v>
      </c>
      <c r="H35" s="35">
        <f t="shared" si="1"/>
        <v>2661.91</v>
      </c>
      <c r="I35" s="42" t="str">
        <f>VLOOKUP(B35,'FOLHA RESUMIDA'!C:D,2,0)</f>
        <v>LIZETE ALFREDINA DA SILVA</v>
      </c>
    </row>
    <row r="36" spans="1:9">
      <c r="A36" s="105">
        <v>1</v>
      </c>
      <c r="B36" s="105">
        <v>1330</v>
      </c>
      <c r="C36" s="103" t="s">
        <v>32</v>
      </c>
      <c r="D36" s="107">
        <v>4649.5200000000004</v>
      </c>
      <c r="E36" s="35">
        <f t="shared" si="0"/>
        <v>2215.3600000000006</v>
      </c>
      <c r="F36" s="48">
        <f>IFERROR(VLOOKUP(B36,ADI!B:D,3,0),"0,00")</f>
        <v>1203.1099999999999</v>
      </c>
      <c r="G36" s="112">
        <v>1231.05</v>
      </c>
      <c r="H36" s="35">
        <f t="shared" si="1"/>
        <v>2434.16</v>
      </c>
      <c r="I36" s="42" t="str">
        <f>VLOOKUP(B36,'FOLHA RESUMIDA'!C:D,2,0)</f>
        <v>IVANISE MARIA DA LUZ SANTOS</v>
      </c>
    </row>
    <row r="37" spans="1:9">
      <c r="A37" s="105">
        <v>1</v>
      </c>
      <c r="B37" s="105">
        <v>1333</v>
      </c>
      <c r="C37" s="103" t="s">
        <v>33</v>
      </c>
      <c r="D37" s="107">
        <v>5425.86</v>
      </c>
      <c r="E37" s="35">
        <f t="shared" si="0"/>
        <v>2019.7399999999998</v>
      </c>
      <c r="F37" s="48">
        <f>IFERROR(VLOOKUP(B37,ADI!B:D,3,0),"0,00")</f>
        <v>1326.44</v>
      </c>
      <c r="G37" s="112">
        <v>2079.6799999999998</v>
      </c>
      <c r="H37" s="35">
        <f t="shared" si="1"/>
        <v>3406.12</v>
      </c>
      <c r="I37" s="42" t="str">
        <f>VLOOKUP(B37,'FOLHA RESUMIDA'!C:D,2,0)</f>
        <v>JORGE CUNHA OLIVEIRA</v>
      </c>
    </row>
    <row r="38" spans="1:9">
      <c r="A38" s="105">
        <v>1</v>
      </c>
      <c r="B38" s="105">
        <v>1337</v>
      </c>
      <c r="C38" s="103" t="s">
        <v>34</v>
      </c>
      <c r="D38" s="107">
        <v>5710.13</v>
      </c>
      <c r="E38" s="35">
        <f t="shared" si="0"/>
        <v>1872.6400000000003</v>
      </c>
      <c r="F38" s="48">
        <f>IFERROR(VLOOKUP(B38,ADI!B:D,3,0),"0,00")</f>
        <v>1665.43</v>
      </c>
      <c r="G38" s="112">
        <v>2172.06</v>
      </c>
      <c r="H38" s="35">
        <f t="shared" si="1"/>
        <v>3837.49</v>
      </c>
      <c r="I38" s="42" t="str">
        <f>VLOOKUP(B38,'FOLHA RESUMIDA'!C:D,2,0)</f>
        <v>ROSILDA BARBOSA DOS SANTOS</v>
      </c>
    </row>
    <row r="39" spans="1:9">
      <c r="A39" s="105">
        <v>1</v>
      </c>
      <c r="B39" s="105">
        <v>1363</v>
      </c>
      <c r="C39" s="103" t="s">
        <v>35</v>
      </c>
      <c r="D39" s="107">
        <v>5940.76</v>
      </c>
      <c r="E39" s="35">
        <f t="shared" si="0"/>
        <v>2235.5500000000002</v>
      </c>
      <c r="F39" s="48">
        <f>IFERROR(VLOOKUP(B39,ADI!B:D,3,0),"0,00")</f>
        <v>1735.89</v>
      </c>
      <c r="G39" s="112">
        <v>1969.32</v>
      </c>
      <c r="H39" s="35">
        <f t="shared" si="1"/>
        <v>3705.21</v>
      </c>
      <c r="I39" s="42" t="str">
        <f>VLOOKUP(B39,'FOLHA RESUMIDA'!C:D,2,0)</f>
        <v>JOSE CARLOS FERREIRA DE ARRUDA</v>
      </c>
    </row>
    <row r="40" spans="1:9">
      <c r="A40" s="105">
        <v>1</v>
      </c>
      <c r="B40" s="105">
        <v>1369</v>
      </c>
      <c r="C40" s="103" t="s">
        <v>36</v>
      </c>
      <c r="D40" s="107">
        <v>3685.03</v>
      </c>
      <c r="E40" s="35">
        <f t="shared" si="0"/>
        <v>1926.13</v>
      </c>
      <c r="F40" s="48">
        <f>IFERROR(VLOOKUP(B40,ADI!B:D,3,0),"0,00")</f>
        <v>894.02</v>
      </c>
      <c r="G40" s="112">
        <v>864.88</v>
      </c>
      <c r="H40" s="35">
        <f t="shared" si="1"/>
        <v>1758.9</v>
      </c>
      <c r="I40" s="42" t="str">
        <f>VLOOKUP(B40,'FOLHA RESUMIDA'!C:D,2,0)</f>
        <v>ELIANE BATISTA DE CASTILHO</v>
      </c>
    </row>
    <row r="41" spans="1:9">
      <c r="A41" s="105">
        <v>1</v>
      </c>
      <c r="B41" s="105">
        <v>1393</v>
      </c>
      <c r="C41" s="103" t="s">
        <v>37</v>
      </c>
      <c r="D41" s="107">
        <v>4592.17</v>
      </c>
      <c r="E41" s="35">
        <f t="shared" si="0"/>
        <v>1208.92</v>
      </c>
      <c r="F41" s="48">
        <f>IFERROR(VLOOKUP(B41,ADI!B:D,3,0),"0,00")</f>
        <v>1320.88</v>
      </c>
      <c r="G41" s="112">
        <v>2062.37</v>
      </c>
      <c r="H41" s="35">
        <f t="shared" si="1"/>
        <v>3383.25</v>
      </c>
      <c r="I41" s="42" t="str">
        <f>VLOOKUP(B41,'FOLHA RESUMIDA'!C:D,2,0)</f>
        <v>MANOEL CORREIA DOS SANTOS</v>
      </c>
    </row>
    <row r="42" spans="1:9">
      <c r="A42" s="105">
        <v>1</v>
      </c>
      <c r="B42" s="105">
        <v>1413</v>
      </c>
      <c r="C42" s="103" t="s">
        <v>38</v>
      </c>
      <c r="D42" s="107">
        <v>30825.79</v>
      </c>
      <c r="E42" s="35">
        <f t="shared" si="0"/>
        <v>14507.130000000001</v>
      </c>
      <c r="F42" s="48">
        <f>IFERROR(VLOOKUP(B42,ADI!B:D,3,0),"0,00")</f>
        <v>9101.69</v>
      </c>
      <c r="G42" s="112">
        <v>7216.97</v>
      </c>
      <c r="H42" s="35">
        <f t="shared" si="1"/>
        <v>16318.66</v>
      </c>
      <c r="I42" s="42" t="str">
        <f>VLOOKUP(B42,'FOLHA RESUMIDA'!C:D,2,0)</f>
        <v>LEDUAR GUEDES DE LIMA</v>
      </c>
    </row>
    <row r="43" spans="1:9">
      <c r="A43" s="105">
        <v>1</v>
      </c>
      <c r="B43" s="105">
        <v>1418</v>
      </c>
      <c r="C43" s="103" t="s">
        <v>39</v>
      </c>
      <c r="D43" s="107">
        <v>8625.7900000000009</v>
      </c>
      <c r="E43" s="35">
        <f t="shared" si="0"/>
        <v>7020.2500000000009</v>
      </c>
      <c r="F43" s="48">
        <f>IFERROR(VLOOKUP(B43,ADI!B:D,3,0),"0,00")</f>
        <v>1605.54</v>
      </c>
      <c r="G43" s="112">
        <v>0</v>
      </c>
      <c r="H43" s="35">
        <f t="shared" si="1"/>
        <v>1605.54</v>
      </c>
      <c r="I43" s="42" t="str">
        <f>VLOOKUP(B43,'FOLHA RESUMIDA'!C:D,2,0)</f>
        <v>ELVIS GOMES PEREIRA</v>
      </c>
    </row>
    <row r="44" spans="1:9">
      <c r="A44" s="105">
        <v>1</v>
      </c>
      <c r="B44" s="105">
        <v>1427</v>
      </c>
      <c r="C44" s="103" t="s">
        <v>40</v>
      </c>
      <c r="D44" s="107">
        <v>16436.900000000001</v>
      </c>
      <c r="E44" s="35">
        <f t="shared" si="0"/>
        <v>5517.9100000000017</v>
      </c>
      <c r="F44" s="48">
        <f>IFERROR(VLOOKUP(B44,ADI!B:D,3,0),"0,00")</f>
        <v>4769.17</v>
      </c>
      <c r="G44" s="112">
        <v>6149.82</v>
      </c>
      <c r="H44" s="35">
        <f t="shared" si="1"/>
        <v>10918.99</v>
      </c>
      <c r="I44" s="42" t="str">
        <f>VLOOKUP(B44,'FOLHA RESUMIDA'!C:D,2,0)</f>
        <v>ANA MARIA ELOI DA H  DA SILVA</v>
      </c>
    </row>
    <row r="45" spans="1:9">
      <c r="A45" s="105">
        <v>1</v>
      </c>
      <c r="B45" s="105">
        <v>1429</v>
      </c>
      <c r="C45" s="103" t="s">
        <v>41</v>
      </c>
      <c r="D45" s="107">
        <v>7866.6</v>
      </c>
      <c r="E45" s="35">
        <f t="shared" si="0"/>
        <v>3363.5300000000007</v>
      </c>
      <c r="F45" s="48">
        <f>IFERROR(VLOOKUP(B45,ADI!B:D,3,0),"0,00")</f>
        <v>1745.85</v>
      </c>
      <c r="G45" s="112">
        <v>2757.22</v>
      </c>
      <c r="H45" s="35">
        <f t="shared" si="1"/>
        <v>4503.07</v>
      </c>
      <c r="I45" s="42" t="str">
        <f>VLOOKUP(B45,'FOLHA RESUMIDA'!C:D,2,0)</f>
        <v>JOSE HENRIQUE DA PAZ</v>
      </c>
    </row>
    <row r="46" spans="1:9">
      <c r="A46" s="105">
        <v>1</v>
      </c>
      <c r="B46" s="105">
        <v>1454</v>
      </c>
      <c r="C46" s="103" t="s">
        <v>42</v>
      </c>
      <c r="D46" s="107">
        <v>5306.84</v>
      </c>
      <c r="E46" s="35">
        <f t="shared" si="0"/>
        <v>3707.86</v>
      </c>
      <c r="F46" s="48">
        <f>IFERROR(VLOOKUP(B46,ADI!B:D,3,0),"0,00")</f>
        <v>1598.98</v>
      </c>
      <c r="G46" s="112">
        <v>0</v>
      </c>
      <c r="H46" s="35">
        <f t="shared" si="1"/>
        <v>1598.98</v>
      </c>
      <c r="I46" s="42" t="str">
        <f>VLOOKUP(B46,'FOLHA RESUMIDA'!C:D,2,0)</f>
        <v>MAURICIO LOPES DA SILVA</v>
      </c>
    </row>
    <row r="47" spans="1:9">
      <c r="A47" s="105">
        <v>1</v>
      </c>
      <c r="B47" s="105">
        <v>1475</v>
      </c>
      <c r="C47" s="103" t="s">
        <v>43</v>
      </c>
      <c r="D47" s="107">
        <v>5000.41</v>
      </c>
      <c r="E47" s="35">
        <f t="shared" si="0"/>
        <v>986.6899999999996</v>
      </c>
      <c r="F47" s="48">
        <f>IFERROR(VLOOKUP(B47,ADI!B:D,3,0),"0,00")</f>
        <v>1320.88</v>
      </c>
      <c r="G47" s="112">
        <v>2692.84</v>
      </c>
      <c r="H47" s="35">
        <f t="shared" si="1"/>
        <v>4013.7200000000003</v>
      </c>
      <c r="I47" s="42" t="str">
        <f>VLOOKUP(B47,'FOLHA RESUMIDA'!C:D,2,0)</f>
        <v>MARTA ARAUJO DA F  SANTANA</v>
      </c>
    </row>
    <row r="48" spans="1:9">
      <c r="A48" s="105">
        <v>1</v>
      </c>
      <c r="B48" s="105">
        <v>1483</v>
      </c>
      <c r="C48" s="103" t="s">
        <v>44</v>
      </c>
      <c r="D48" s="107">
        <v>2563.36</v>
      </c>
      <c r="E48" s="35">
        <f t="shared" si="0"/>
        <v>1536.42</v>
      </c>
      <c r="F48" s="48">
        <f>IFERROR(VLOOKUP(B48,ADI!B:D,3,0),"0,00")</f>
        <v>217.24</v>
      </c>
      <c r="G48" s="112">
        <v>809.7</v>
      </c>
      <c r="H48" s="35">
        <f t="shared" si="1"/>
        <v>1026.94</v>
      </c>
      <c r="I48" s="42" t="str">
        <f>VLOOKUP(B48,'FOLHA RESUMIDA'!C:D,2,0)</f>
        <v>REGINA LEANDRO SANTOS DE LIMA</v>
      </c>
    </row>
    <row r="49" spans="1:9">
      <c r="A49" s="105">
        <v>1</v>
      </c>
      <c r="B49" s="105">
        <v>1522</v>
      </c>
      <c r="C49" s="103" t="s">
        <v>45</v>
      </c>
      <c r="D49" s="107">
        <v>2222.27</v>
      </c>
      <c r="E49" s="35">
        <f t="shared" si="0"/>
        <v>418.57999999999993</v>
      </c>
      <c r="F49" s="48">
        <f>IFERROR(VLOOKUP(B49,ADI!B:D,3,0),"0,00")</f>
        <v>638.04</v>
      </c>
      <c r="G49" s="112">
        <v>1165.6500000000001</v>
      </c>
      <c r="H49" s="35">
        <f t="shared" si="1"/>
        <v>1803.69</v>
      </c>
      <c r="I49" s="42" t="str">
        <f>VLOOKUP(B49,'FOLHA RESUMIDA'!C:D,2,0)</f>
        <v>TEREZINHA P  DA SILVA CORREIA</v>
      </c>
    </row>
    <row r="50" spans="1:9">
      <c r="A50" s="105">
        <v>1</v>
      </c>
      <c r="B50" s="105">
        <v>1536</v>
      </c>
      <c r="C50" s="103" t="s">
        <v>46</v>
      </c>
      <c r="D50" s="107">
        <v>4157.99</v>
      </c>
      <c r="E50" s="35">
        <f t="shared" si="0"/>
        <v>2332</v>
      </c>
      <c r="F50" s="48">
        <f>IFERROR(VLOOKUP(B50,ADI!B:D,3,0),"0,00")</f>
        <v>1198.08</v>
      </c>
      <c r="G50" s="112">
        <v>627.91</v>
      </c>
      <c r="H50" s="35">
        <f t="shared" si="1"/>
        <v>1825.9899999999998</v>
      </c>
      <c r="I50" s="42" t="str">
        <f>VLOOKUP(B50,'FOLHA RESUMIDA'!C:D,2,0)</f>
        <v>MARIA ADRIAO DA SILVA</v>
      </c>
    </row>
    <row r="51" spans="1:9">
      <c r="A51" s="105">
        <v>1</v>
      </c>
      <c r="B51" s="105">
        <v>1545</v>
      </c>
      <c r="C51" s="103" t="s">
        <v>47</v>
      </c>
      <c r="D51" s="107">
        <v>4969.8900000000003</v>
      </c>
      <c r="E51" s="35">
        <f t="shared" si="0"/>
        <v>3406.0800000000004</v>
      </c>
      <c r="F51" s="48">
        <f>IFERROR(VLOOKUP(B51,ADI!B:D,3,0),"0,00")</f>
        <v>1447.34</v>
      </c>
      <c r="G51" s="112">
        <v>116.47</v>
      </c>
      <c r="H51" s="35">
        <f t="shared" si="1"/>
        <v>1563.81</v>
      </c>
      <c r="I51" s="42" t="str">
        <f>VLOOKUP(B51,'FOLHA RESUMIDA'!C:D,2,0)</f>
        <v>HERON VILAR DE ANDRADE</v>
      </c>
    </row>
    <row r="52" spans="1:9">
      <c r="A52" s="105">
        <v>1</v>
      </c>
      <c r="B52" s="105">
        <v>1549</v>
      </c>
      <c r="C52" s="103" t="s">
        <v>48</v>
      </c>
      <c r="D52" s="107">
        <v>4813.4399999999996</v>
      </c>
      <c r="E52" s="35">
        <f t="shared" si="0"/>
        <v>961.89999999999964</v>
      </c>
      <c r="F52" s="48">
        <f>IFERROR(VLOOKUP(B52,ADI!B:D,3,0),"0,00")</f>
        <v>1386.93</v>
      </c>
      <c r="G52" s="112">
        <v>2464.61</v>
      </c>
      <c r="H52" s="35">
        <f t="shared" si="1"/>
        <v>3851.54</v>
      </c>
      <c r="I52" s="42" t="str">
        <f>VLOOKUP(B52,'FOLHA RESUMIDA'!C:D,2,0)</f>
        <v>JOSE JOAQUIM DA SILVA FILHO</v>
      </c>
    </row>
    <row r="53" spans="1:9">
      <c r="A53" s="105">
        <v>1</v>
      </c>
      <c r="B53" s="105">
        <v>1553</v>
      </c>
      <c r="C53" s="103" t="s">
        <v>49</v>
      </c>
      <c r="D53" s="107">
        <v>4531.12</v>
      </c>
      <c r="E53" s="35">
        <f t="shared" si="0"/>
        <v>661.63000000000011</v>
      </c>
      <c r="F53" s="48" t="str">
        <f>IFERROR(VLOOKUP(B53,ADI!B:D,3,0),"0,00")</f>
        <v>0,00</v>
      </c>
      <c r="G53" s="112">
        <v>3869.49</v>
      </c>
      <c r="H53" s="35">
        <f t="shared" si="1"/>
        <v>3869.49</v>
      </c>
      <c r="I53" s="42" t="str">
        <f>VLOOKUP(B53,'FOLHA RESUMIDA'!C:D,2,0)</f>
        <v>MARIA DO CARMO A DOS SANTOS</v>
      </c>
    </row>
    <row r="54" spans="1:9">
      <c r="A54" s="105">
        <v>1</v>
      </c>
      <c r="B54" s="105">
        <v>1554</v>
      </c>
      <c r="C54" s="103" t="s">
        <v>50</v>
      </c>
      <c r="D54" s="107">
        <v>7111.67</v>
      </c>
      <c r="E54" s="35">
        <f t="shared" si="0"/>
        <v>3666.59</v>
      </c>
      <c r="F54" s="48">
        <f>IFERROR(VLOOKUP(B54,ADI!B:D,3,0),"0,00")</f>
        <v>2071.08</v>
      </c>
      <c r="G54" s="112">
        <v>1374</v>
      </c>
      <c r="H54" s="35">
        <f t="shared" si="1"/>
        <v>3445.08</v>
      </c>
      <c r="I54" s="42" t="str">
        <f>VLOOKUP(B54,'FOLHA RESUMIDA'!C:D,2,0)</f>
        <v>SONEIDE P DO NASCIMENTO CORREA</v>
      </c>
    </row>
    <row r="55" spans="1:9">
      <c r="A55" s="105">
        <v>1</v>
      </c>
      <c r="B55" s="105">
        <v>1561</v>
      </c>
      <c r="C55" s="103" t="s">
        <v>51</v>
      </c>
      <c r="D55" s="107">
        <v>2214.34</v>
      </c>
      <c r="E55" s="35">
        <f t="shared" si="0"/>
        <v>750.49000000000024</v>
      </c>
      <c r="F55" s="48">
        <f>IFERROR(VLOOKUP(B55,ADI!B:D,3,0),"0,00")</f>
        <v>638.04</v>
      </c>
      <c r="G55" s="112">
        <v>825.81</v>
      </c>
      <c r="H55" s="35">
        <f t="shared" si="1"/>
        <v>1463.85</v>
      </c>
      <c r="I55" s="42" t="str">
        <f>VLOOKUP(B55,'FOLHA RESUMIDA'!C:D,2,0)</f>
        <v>ANDRE LUIZ MACIEL FERREIRA</v>
      </c>
    </row>
    <row r="56" spans="1:9">
      <c r="A56" s="105">
        <v>1</v>
      </c>
      <c r="B56" s="105">
        <v>1588</v>
      </c>
      <c r="C56" s="103" t="s">
        <v>52</v>
      </c>
      <c r="D56" s="107">
        <v>2325.04</v>
      </c>
      <c r="E56" s="35">
        <f t="shared" si="0"/>
        <v>1595.03</v>
      </c>
      <c r="F56" s="48">
        <f>IFERROR(VLOOKUP(B56,ADI!B:D,3,0),"0,00")</f>
        <v>197.04</v>
      </c>
      <c r="G56" s="112">
        <v>532.97</v>
      </c>
      <c r="H56" s="35">
        <f t="shared" si="1"/>
        <v>730.01</v>
      </c>
      <c r="I56" s="42" t="str">
        <f>VLOOKUP(B56,'FOLHA RESUMIDA'!C:D,2,0)</f>
        <v>MARIA ANDREA DOS SANTOS</v>
      </c>
    </row>
    <row r="57" spans="1:9">
      <c r="A57" s="105">
        <v>1</v>
      </c>
      <c r="B57" s="105">
        <v>1589</v>
      </c>
      <c r="C57" s="103" t="s">
        <v>53</v>
      </c>
      <c r="D57" s="107">
        <v>2214.34</v>
      </c>
      <c r="E57" s="35">
        <f t="shared" si="0"/>
        <v>689.76000000000022</v>
      </c>
      <c r="F57" s="48">
        <f>IFERROR(VLOOKUP(B57,ADI!B:D,3,0),"0,00")</f>
        <v>638.04</v>
      </c>
      <c r="G57" s="112">
        <v>886.54</v>
      </c>
      <c r="H57" s="35">
        <f t="shared" si="1"/>
        <v>1524.58</v>
      </c>
      <c r="I57" s="42" t="str">
        <f>VLOOKUP(B57,'FOLHA RESUMIDA'!C:D,2,0)</f>
        <v>SEVERINA DE SANTANA NEVES</v>
      </c>
    </row>
    <row r="58" spans="1:9">
      <c r="A58" s="105">
        <v>1</v>
      </c>
      <c r="B58" s="105">
        <v>1596</v>
      </c>
      <c r="C58" s="103" t="s">
        <v>54</v>
      </c>
      <c r="D58" s="107">
        <v>5638.36</v>
      </c>
      <c r="E58" s="35">
        <f t="shared" si="0"/>
        <v>3754.5499999999997</v>
      </c>
      <c r="F58" s="48">
        <f>IFERROR(VLOOKUP(B58,ADI!B:D,3,0),"0,00")</f>
        <v>686.54</v>
      </c>
      <c r="G58" s="112">
        <v>1197.27</v>
      </c>
      <c r="H58" s="35">
        <f t="shared" si="1"/>
        <v>1883.81</v>
      </c>
      <c r="I58" s="42" t="str">
        <f>VLOOKUP(B58,'FOLHA RESUMIDA'!C:D,2,0)</f>
        <v>IVANE FRANCISCO DE AZEVEDO</v>
      </c>
    </row>
    <row r="59" spans="1:9">
      <c r="A59" s="105">
        <v>1</v>
      </c>
      <c r="B59" s="105">
        <v>1597</v>
      </c>
      <c r="C59" s="103" t="s">
        <v>55</v>
      </c>
      <c r="D59" s="107">
        <v>4584.2299999999996</v>
      </c>
      <c r="E59" s="35">
        <f t="shared" si="0"/>
        <v>2663.1999999999994</v>
      </c>
      <c r="F59" s="48">
        <f>IFERROR(VLOOKUP(B59,ADI!B:D,3,0),"0,00")</f>
        <v>1320.88</v>
      </c>
      <c r="G59" s="112">
        <v>600.15</v>
      </c>
      <c r="H59" s="35">
        <f t="shared" si="1"/>
        <v>1921.0300000000002</v>
      </c>
      <c r="I59" s="42" t="str">
        <f>VLOOKUP(B59,'FOLHA RESUMIDA'!C:D,2,0)</f>
        <v>DILMA NEUZA DAS MERCES</v>
      </c>
    </row>
    <row r="60" spans="1:9">
      <c r="A60" s="105">
        <v>1</v>
      </c>
      <c r="B60" s="105">
        <v>1631</v>
      </c>
      <c r="C60" s="103" t="s">
        <v>56</v>
      </c>
      <c r="D60" s="107">
        <v>2862.04</v>
      </c>
      <c r="E60" s="35">
        <f t="shared" si="0"/>
        <v>1617.5900000000001</v>
      </c>
      <c r="F60" s="48">
        <f>IFERROR(VLOOKUP(B60,ADI!B:D,3,0),"0,00")</f>
        <v>814.31</v>
      </c>
      <c r="G60" s="112">
        <v>430.14</v>
      </c>
      <c r="H60" s="35">
        <f t="shared" si="1"/>
        <v>1244.4499999999998</v>
      </c>
      <c r="I60" s="42" t="str">
        <f>VLOOKUP(B60,'FOLHA RESUMIDA'!C:D,2,0)</f>
        <v>GERSON MARTINS DA SILVA</v>
      </c>
    </row>
    <row r="61" spans="1:9">
      <c r="A61" s="105">
        <v>1</v>
      </c>
      <c r="B61" s="105">
        <v>1650</v>
      </c>
      <c r="C61" s="103" t="s">
        <v>57</v>
      </c>
      <c r="D61" s="107">
        <v>2563.36</v>
      </c>
      <c r="E61" s="35">
        <f t="shared" si="0"/>
        <v>1699.39</v>
      </c>
      <c r="F61" s="48">
        <f>IFERROR(VLOOKUP(B61,ADI!B:D,3,0),"0,00")</f>
        <v>325.85000000000002</v>
      </c>
      <c r="G61" s="112">
        <v>538.12</v>
      </c>
      <c r="H61" s="35">
        <f t="shared" si="1"/>
        <v>863.97</v>
      </c>
      <c r="I61" s="42" t="str">
        <f>VLOOKUP(B61,'FOLHA RESUMIDA'!C:D,2,0)</f>
        <v>JANETE MARIA DA SILVA</v>
      </c>
    </row>
    <row r="62" spans="1:9">
      <c r="A62" s="105">
        <v>1</v>
      </c>
      <c r="B62" s="105">
        <v>1652</v>
      </c>
      <c r="C62" s="103" t="s">
        <v>58</v>
      </c>
      <c r="D62" s="107">
        <v>3096.97</v>
      </c>
      <c r="E62" s="35">
        <f t="shared" si="0"/>
        <v>407.34999999999991</v>
      </c>
      <c r="F62" s="48">
        <f>IFERROR(VLOOKUP(B62,ADI!B:D,3,0),"0,00")</f>
        <v>738.6</v>
      </c>
      <c r="G62" s="112">
        <v>1951.02</v>
      </c>
      <c r="H62" s="35">
        <f t="shared" si="1"/>
        <v>2689.62</v>
      </c>
      <c r="I62" s="42" t="str">
        <f>VLOOKUP(B62,'FOLHA RESUMIDA'!C:D,2,0)</f>
        <v>ROMILDO NUNES DIAS</v>
      </c>
    </row>
    <row r="63" spans="1:9">
      <c r="A63" s="105">
        <v>1</v>
      </c>
      <c r="B63" s="105">
        <v>1665</v>
      </c>
      <c r="C63" s="103" t="s">
        <v>59</v>
      </c>
      <c r="D63" s="107">
        <v>2826.12</v>
      </c>
      <c r="E63" s="35">
        <f t="shared" si="0"/>
        <v>1388.9699999999998</v>
      </c>
      <c r="F63" s="48">
        <f>IFERROR(VLOOKUP(B63,ADI!B:D,3,0),"0,00")</f>
        <v>479.01</v>
      </c>
      <c r="G63" s="112">
        <v>958.14</v>
      </c>
      <c r="H63" s="35">
        <f t="shared" si="1"/>
        <v>1437.15</v>
      </c>
      <c r="I63" s="42" t="str">
        <f>VLOOKUP(B63,'FOLHA RESUMIDA'!C:D,2,0)</f>
        <v>LUZIA BERNARDO DE SOUSA</v>
      </c>
    </row>
    <row r="64" spans="1:9">
      <c r="A64" s="105">
        <v>1</v>
      </c>
      <c r="B64" s="105">
        <v>1674</v>
      </c>
      <c r="C64" s="103" t="s">
        <v>60</v>
      </c>
      <c r="D64" s="107">
        <v>2334.89</v>
      </c>
      <c r="E64" s="35">
        <f t="shared" si="0"/>
        <v>1193.5899999999997</v>
      </c>
      <c r="F64" s="48">
        <f>IFERROR(VLOOKUP(B64,ADI!B:D,3,0),"0,00")</f>
        <v>492.6</v>
      </c>
      <c r="G64" s="112">
        <v>648.70000000000005</v>
      </c>
      <c r="H64" s="35">
        <f t="shared" si="1"/>
        <v>1141.3000000000002</v>
      </c>
      <c r="I64" s="42" t="str">
        <f>VLOOKUP(B64,'FOLHA RESUMIDA'!C:D,2,0)</f>
        <v>MARIA HELENA FERREIRA DA SILVA</v>
      </c>
    </row>
    <row r="65" spans="1:9">
      <c r="A65" s="105">
        <v>16</v>
      </c>
      <c r="B65" s="105">
        <v>1682</v>
      </c>
      <c r="C65" s="103" t="s">
        <v>349</v>
      </c>
      <c r="D65" s="107">
        <v>4913.46</v>
      </c>
      <c r="E65" s="35">
        <f t="shared" si="0"/>
        <v>2080.98</v>
      </c>
      <c r="F65" s="48">
        <f>IFERROR(VLOOKUP(B65,ADI!B:D,3,0),"0,00")</f>
        <v>1418.64</v>
      </c>
      <c r="G65" s="112">
        <v>1413.84</v>
      </c>
      <c r="H65" s="35">
        <f t="shared" si="1"/>
        <v>2832.48</v>
      </c>
      <c r="I65" s="42" t="str">
        <f>VLOOKUP(B65,'FOLHA RESUMIDA'!C:D,2,0)</f>
        <v>MOISES MARTINS DE MELO NETO</v>
      </c>
    </row>
    <row r="66" spans="1:9">
      <c r="A66" s="105">
        <v>10</v>
      </c>
      <c r="B66" s="105">
        <v>1683</v>
      </c>
      <c r="C66" s="103" t="s">
        <v>384</v>
      </c>
      <c r="D66" s="107">
        <v>5048.58</v>
      </c>
      <c r="E66" s="35">
        <f t="shared" si="0"/>
        <v>2578.1999999999998</v>
      </c>
      <c r="F66" s="48">
        <f>IFERROR(VLOOKUP(B66,ADI!B:D,3,0),"0,00")</f>
        <v>1418.64</v>
      </c>
      <c r="G66" s="112">
        <v>1051.74</v>
      </c>
      <c r="H66" s="35">
        <f t="shared" si="1"/>
        <v>2470.38</v>
      </c>
      <c r="I66" s="42" t="str">
        <f>VLOOKUP(B66,'FOLHA RESUMIDA'!C:D,2,0)</f>
        <v>ADEMIR LOPES DA SILVA</v>
      </c>
    </row>
    <row r="67" spans="1:9">
      <c r="A67" s="105">
        <v>51</v>
      </c>
      <c r="B67" s="105">
        <v>1726</v>
      </c>
      <c r="C67" s="103" t="s">
        <v>385</v>
      </c>
      <c r="D67" s="107">
        <v>4923.51</v>
      </c>
      <c r="E67" s="35">
        <f t="shared" si="0"/>
        <v>1737.23</v>
      </c>
      <c r="F67" s="48">
        <f>IFERROR(VLOOKUP(B67,ADI!B:D,3,0),"0,00")</f>
        <v>1418.64</v>
      </c>
      <c r="G67" s="112">
        <v>1767.64</v>
      </c>
      <c r="H67" s="35">
        <f t="shared" si="1"/>
        <v>3186.28</v>
      </c>
      <c r="I67" s="42" t="str">
        <f>VLOOKUP(B67,'FOLHA RESUMIDA'!C:D,2,0)</f>
        <v>JOSE CARLOS VIEIRA</v>
      </c>
    </row>
    <row r="68" spans="1:9">
      <c r="A68" s="105">
        <v>1</v>
      </c>
      <c r="B68" s="105">
        <v>1741</v>
      </c>
      <c r="C68" s="103" t="s">
        <v>61</v>
      </c>
      <c r="D68" s="107">
        <v>3976.64</v>
      </c>
      <c r="E68" s="35">
        <f t="shared" si="0"/>
        <v>1117.2400000000002</v>
      </c>
      <c r="F68" s="48">
        <f>IFERROR(VLOOKUP(B68,ADI!B:D,3,0),"0,00")</f>
        <v>1145.81</v>
      </c>
      <c r="G68" s="112">
        <v>1713.59</v>
      </c>
      <c r="H68" s="35">
        <f t="shared" si="1"/>
        <v>2859.3999999999996</v>
      </c>
      <c r="I68" s="42" t="str">
        <f>VLOOKUP(B68,'FOLHA RESUMIDA'!C:D,2,0)</f>
        <v>MARCONDES C  DE OLIVEIRA</v>
      </c>
    </row>
    <row r="69" spans="1:9">
      <c r="A69" s="105">
        <v>1</v>
      </c>
      <c r="B69" s="105">
        <v>1749</v>
      </c>
      <c r="C69" s="103" t="s">
        <v>62</v>
      </c>
      <c r="D69" s="107">
        <v>2846.47</v>
      </c>
      <c r="E69" s="35">
        <f t="shared" ref="E69:E132" si="2">D69-H69</f>
        <v>1286.77</v>
      </c>
      <c r="F69" s="48">
        <f>IFERROR(VLOOKUP(B69,ADI!B:D,3,0),"0,00")</f>
        <v>810.9</v>
      </c>
      <c r="G69" s="112">
        <v>748.8</v>
      </c>
      <c r="H69" s="35">
        <f t="shared" ref="H69:H132" si="3">F69+G69</f>
        <v>1559.6999999999998</v>
      </c>
      <c r="I69" s="42" t="str">
        <f>VLOOKUP(B69,'FOLHA RESUMIDA'!C:D,2,0)</f>
        <v>MANOEL MARTINS LEITE NETO</v>
      </c>
    </row>
    <row r="70" spans="1:9">
      <c r="A70" s="105">
        <v>1</v>
      </c>
      <c r="B70" s="105">
        <v>1774</v>
      </c>
      <c r="C70" s="103" t="s">
        <v>63</v>
      </c>
      <c r="D70" s="107">
        <v>2978.3</v>
      </c>
      <c r="E70" s="35">
        <f t="shared" si="2"/>
        <v>706.34000000000015</v>
      </c>
      <c r="F70" s="48">
        <f>IFERROR(VLOOKUP(B70,ADI!B:D,3,0),"0,00")</f>
        <v>855.03</v>
      </c>
      <c r="G70" s="112">
        <v>1416.93</v>
      </c>
      <c r="H70" s="35">
        <f t="shared" si="3"/>
        <v>2271.96</v>
      </c>
      <c r="I70" s="42" t="str">
        <f>VLOOKUP(B70,'FOLHA RESUMIDA'!C:D,2,0)</f>
        <v>FRANCISCO DE ASSIS BEZERRA</v>
      </c>
    </row>
    <row r="71" spans="1:9">
      <c r="A71" s="105">
        <v>1</v>
      </c>
      <c r="B71" s="105">
        <v>1794</v>
      </c>
      <c r="C71" s="103" t="s">
        <v>64</v>
      </c>
      <c r="D71" s="107">
        <v>6511.29</v>
      </c>
      <c r="E71" s="35">
        <f t="shared" si="2"/>
        <v>3279.95</v>
      </c>
      <c r="F71" s="48">
        <f>IFERROR(VLOOKUP(B71,ADI!B:D,3,0),"0,00")</f>
        <v>1529.09</v>
      </c>
      <c r="G71" s="112">
        <v>1702.25</v>
      </c>
      <c r="H71" s="35">
        <f t="shared" si="3"/>
        <v>3231.34</v>
      </c>
      <c r="I71" s="42" t="str">
        <f>VLOOKUP(B71,'FOLHA RESUMIDA'!C:D,2,0)</f>
        <v>LUCIENE MARIA DE ANDRADE</v>
      </c>
    </row>
    <row r="72" spans="1:9">
      <c r="A72" s="105">
        <v>1</v>
      </c>
      <c r="B72" s="105">
        <v>1796</v>
      </c>
      <c r="C72" s="103" t="s">
        <v>65</v>
      </c>
      <c r="D72" s="107">
        <v>2334.89</v>
      </c>
      <c r="E72" s="35">
        <f t="shared" si="2"/>
        <v>498.2199999999998</v>
      </c>
      <c r="F72" s="48">
        <f>IFERROR(VLOOKUP(B72,ADI!B:D,3,0),"0,00")</f>
        <v>669.94</v>
      </c>
      <c r="G72" s="112">
        <v>1166.73</v>
      </c>
      <c r="H72" s="35">
        <f t="shared" si="3"/>
        <v>1836.67</v>
      </c>
      <c r="I72" s="42" t="str">
        <f>VLOOKUP(B72,'FOLHA RESUMIDA'!C:D,2,0)</f>
        <v>NEUZA ANUNCIACAO COELHO</v>
      </c>
    </row>
    <row r="73" spans="1:9">
      <c r="A73" s="105">
        <v>1</v>
      </c>
      <c r="B73" s="105">
        <v>1809</v>
      </c>
      <c r="C73" s="103" t="s">
        <v>66</v>
      </c>
      <c r="D73" s="107">
        <v>3996.96</v>
      </c>
      <c r="E73" s="35">
        <f t="shared" si="2"/>
        <v>1306.46</v>
      </c>
      <c r="F73" s="48">
        <f>IFERROR(VLOOKUP(B73,ADI!B:D,3,0),"0,00")</f>
        <v>1141.02</v>
      </c>
      <c r="G73" s="112">
        <v>1549.48</v>
      </c>
      <c r="H73" s="35">
        <f t="shared" si="3"/>
        <v>2690.5</v>
      </c>
      <c r="I73" s="42" t="str">
        <f>VLOOKUP(B73,'FOLHA RESUMIDA'!C:D,2,0)</f>
        <v>JOSE IRANILDO DE ANDRADE SILVA</v>
      </c>
    </row>
    <row r="74" spans="1:9">
      <c r="A74" s="105">
        <v>1</v>
      </c>
      <c r="B74" s="105">
        <v>1821</v>
      </c>
      <c r="C74" s="103" t="s">
        <v>67</v>
      </c>
      <c r="D74" s="107">
        <v>5881.38</v>
      </c>
      <c r="E74" s="35">
        <f t="shared" si="2"/>
        <v>4403.07</v>
      </c>
      <c r="F74" s="48">
        <f>IFERROR(VLOOKUP(B74,ADI!B:D,3,0),"0,00")</f>
        <v>1478.31</v>
      </c>
      <c r="G74" s="112">
        <v>0</v>
      </c>
      <c r="H74" s="35">
        <f t="shared" si="3"/>
        <v>1478.31</v>
      </c>
      <c r="I74" s="42" t="str">
        <f>VLOOKUP(B74,'FOLHA RESUMIDA'!C:D,2,0)</f>
        <v>CARLOS STENIO DE DEUS</v>
      </c>
    </row>
    <row r="75" spans="1:9">
      <c r="A75" s="105">
        <v>1</v>
      </c>
      <c r="B75" s="105">
        <v>1822</v>
      </c>
      <c r="C75" s="103" t="s">
        <v>68</v>
      </c>
      <c r="D75" s="107">
        <v>2162.4899999999998</v>
      </c>
      <c r="E75" s="35">
        <f t="shared" si="2"/>
        <v>272.20999999999958</v>
      </c>
      <c r="F75" s="48">
        <f>IFERROR(VLOOKUP(B75,ADI!B:D,3,0),"0,00")</f>
        <v>607.65</v>
      </c>
      <c r="G75" s="112">
        <v>1282.6300000000001</v>
      </c>
      <c r="H75" s="35">
        <f t="shared" si="3"/>
        <v>1890.2800000000002</v>
      </c>
      <c r="I75" s="42" t="str">
        <f>VLOOKUP(B75,'FOLHA RESUMIDA'!C:D,2,0)</f>
        <v>GILMAR BEZERRA DE OLIVEIRA</v>
      </c>
    </row>
    <row r="76" spans="1:9">
      <c r="A76" s="105">
        <v>1</v>
      </c>
      <c r="B76" s="105">
        <v>1906</v>
      </c>
      <c r="C76" s="103" t="s">
        <v>69</v>
      </c>
      <c r="D76" s="107">
        <v>4384.42</v>
      </c>
      <c r="E76" s="35">
        <f t="shared" si="2"/>
        <v>2054.4700000000003</v>
      </c>
      <c r="F76" s="48">
        <f>IFERROR(VLOOKUP(B76,ADI!B:D,3,0),"0,00")</f>
        <v>1257.99</v>
      </c>
      <c r="G76" s="112">
        <v>1071.96</v>
      </c>
      <c r="H76" s="35">
        <f t="shared" si="3"/>
        <v>2329.9499999999998</v>
      </c>
      <c r="I76" s="42" t="str">
        <f>VLOOKUP(B76,'FOLHA RESUMIDA'!C:D,2,0)</f>
        <v>IZABEL CRISTINA F DE ARRUDA</v>
      </c>
    </row>
    <row r="77" spans="1:9">
      <c r="A77" s="105">
        <v>1</v>
      </c>
      <c r="B77" s="105">
        <v>1908</v>
      </c>
      <c r="C77" s="103" t="s">
        <v>70</v>
      </c>
      <c r="D77" s="107">
        <v>10315.24</v>
      </c>
      <c r="E77" s="35">
        <f t="shared" si="2"/>
        <v>5571.91</v>
      </c>
      <c r="F77" s="48" t="str">
        <f>IFERROR(VLOOKUP(B77,ADI!B:D,3,0),"0,00")</f>
        <v>0,00</v>
      </c>
      <c r="G77" s="112">
        <v>4743.33</v>
      </c>
      <c r="H77" s="35">
        <f t="shared" si="3"/>
        <v>4743.33</v>
      </c>
      <c r="I77" s="42" t="str">
        <f>VLOOKUP(B77,'FOLHA RESUMIDA'!C:D,2,0)</f>
        <v>LUCIA MARIA ARAUJO LAVOR</v>
      </c>
    </row>
    <row r="78" spans="1:9">
      <c r="A78" s="105">
        <v>1</v>
      </c>
      <c r="B78" s="105">
        <v>1909</v>
      </c>
      <c r="C78" s="103" t="s">
        <v>71</v>
      </c>
      <c r="D78" s="107">
        <v>3787.31</v>
      </c>
      <c r="E78" s="35">
        <f t="shared" si="2"/>
        <v>949.07000000000016</v>
      </c>
      <c r="F78" s="48">
        <f>IFERROR(VLOOKUP(B78,ADI!B:D,3,0),"0,00")</f>
        <v>1091.26</v>
      </c>
      <c r="G78" s="112">
        <v>1746.98</v>
      </c>
      <c r="H78" s="35">
        <f t="shared" si="3"/>
        <v>2838.24</v>
      </c>
      <c r="I78" s="42" t="str">
        <f>VLOOKUP(B78,'FOLHA RESUMIDA'!C:D,2,0)</f>
        <v>IVANILDO BATISTA DA SILVA</v>
      </c>
    </row>
    <row r="79" spans="1:9">
      <c r="A79" s="105">
        <v>1</v>
      </c>
      <c r="B79" s="105">
        <v>1916</v>
      </c>
      <c r="C79" s="103" t="s">
        <v>345</v>
      </c>
      <c r="D79" s="107">
        <v>3479.27</v>
      </c>
      <c r="E79" s="35">
        <f t="shared" si="2"/>
        <v>1073.5999999999999</v>
      </c>
      <c r="F79" s="48">
        <f>IFERROR(VLOOKUP(B79,ADI!B:D,3,0),"0,00")</f>
        <v>1002.51</v>
      </c>
      <c r="G79" s="112">
        <v>1403.16</v>
      </c>
      <c r="H79" s="35">
        <f t="shared" si="3"/>
        <v>2405.67</v>
      </c>
      <c r="I79" s="42" t="str">
        <f>VLOOKUP(B79,'FOLHA RESUMIDA'!C:D,2,0)</f>
        <v>FABIOLA ALBUQUERQUE PINHEIRO</v>
      </c>
    </row>
    <row r="80" spans="1:9">
      <c r="A80" s="105">
        <v>1</v>
      </c>
      <c r="B80" s="105">
        <v>1924</v>
      </c>
      <c r="C80" s="103" t="s">
        <v>72</v>
      </c>
      <c r="D80" s="107">
        <v>9300.18</v>
      </c>
      <c r="E80" s="35">
        <f t="shared" si="2"/>
        <v>4206.38</v>
      </c>
      <c r="F80" s="48">
        <f>IFERROR(VLOOKUP(B80,ADI!B:D,3,0),"0,00")</f>
        <v>2608.94</v>
      </c>
      <c r="G80" s="112">
        <v>2484.86</v>
      </c>
      <c r="H80" s="35">
        <f t="shared" si="3"/>
        <v>5093.8</v>
      </c>
      <c r="I80" s="42" t="str">
        <f>VLOOKUP(B80,'FOLHA RESUMIDA'!C:D,2,0)</f>
        <v>CARLOS HENRIQUE LIMA DE MELO</v>
      </c>
    </row>
    <row r="81" spans="1:9">
      <c r="A81" s="105">
        <v>1</v>
      </c>
      <c r="B81" s="105">
        <v>1932</v>
      </c>
      <c r="C81" s="103" t="s">
        <v>73</v>
      </c>
      <c r="D81" s="107">
        <v>8419.68</v>
      </c>
      <c r="E81" s="35">
        <f t="shared" si="2"/>
        <v>2238.0500000000011</v>
      </c>
      <c r="F81" s="48">
        <f>IFERROR(VLOOKUP(B81,ADI!B:D,3,0),"0,00")</f>
        <v>2477.2399999999998</v>
      </c>
      <c r="G81" s="112">
        <v>3704.39</v>
      </c>
      <c r="H81" s="35">
        <f t="shared" si="3"/>
        <v>6181.6299999999992</v>
      </c>
      <c r="I81" s="42" t="str">
        <f>VLOOKUP(B81,'FOLHA RESUMIDA'!C:D,2,0)</f>
        <v>ROSILENE MARIA ANACLETO</v>
      </c>
    </row>
    <row r="82" spans="1:9">
      <c r="A82" s="105">
        <v>1</v>
      </c>
      <c r="B82" s="105">
        <v>1937</v>
      </c>
      <c r="C82" s="103" t="s">
        <v>74</v>
      </c>
      <c r="D82" s="107">
        <v>4091.61</v>
      </c>
      <c r="E82" s="35">
        <f t="shared" si="2"/>
        <v>1877.4</v>
      </c>
      <c r="F82" s="48">
        <f>IFERROR(VLOOKUP(B82,ADI!B:D,3,0),"0,00")</f>
        <v>1197.25</v>
      </c>
      <c r="G82" s="112">
        <v>1016.96</v>
      </c>
      <c r="H82" s="35">
        <f t="shared" si="3"/>
        <v>2214.21</v>
      </c>
      <c r="I82" s="42" t="str">
        <f>VLOOKUP(B82,'FOLHA RESUMIDA'!C:D,2,0)</f>
        <v>RILDA MARIA DA SILVA</v>
      </c>
    </row>
    <row r="83" spans="1:9">
      <c r="A83" s="105">
        <v>1</v>
      </c>
      <c r="B83" s="105">
        <v>1980</v>
      </c>
      <c r="C83" s="103" t="s">
        <v>75</v>
      </c>
      <c r="D83" s="107">
        <v>24734.29</v>
      </c>
      <c r="E83" s="35">
        <f t="shared" si="2"/>
        <v>20163.04</v>
      </c>
      <c r="F83" s="48">
        <f>IFERROR(VLOOKUP(B83,ADI!B:D,3,0),"0,00")</f>
        <v>4571.25</v>
      </c>
      <c r="G83" s="112">
        <v>0</v>
      </c>
      <c r="H83" s="35">
        <f t="shared" si="3"/>
        <v>4571.25</v>
      </c>
      <c r="I83" s="42" t="str">
        <f>VLOOKUP(B83,'FOLHA RESUMIDA'!C:D,2,0)</f>
        <v>MANOEL NETO DINIZ</v>
      </c>
    </row>
    <row r="84" spans="1:9">
      <c r="A84" s="105">
        <v>1</v>
      </c>
      <c r="B84" s="105">
        <v>1999</v>
      </c>
      <c r="C84" s="103" t="s">
        <v>76</v>
      </c>
      <c r="D84" s="107">
        <v>3257.89</v>
      </c>
      <c r="E84" s="35">
        <f t="shared" si="2"/>
        <v>1546.1799999999998</v>
      </c>
      <c r="F84" s="48">
        <f>IFERROR(VLOOKUP(B84,ADI!B:D,3,0),"0,00")</f>
        <v>938.72</v>
      </c>
      <c r="G84" s="112">
        <v>772.99</v>
      </c>
      <c r="H84" s="35">
        <f t="shared" si="3"/>
        <v>1711.71</v>
      </c>
      <c r="I84" s="42" t="str">
        <f>VLOOKUP(B84,'FOLHA RESUMIDA'!C:D,2,0)</f>
        <v>ELIAS RIBEIRO DA SILVA FILHO</v>
      </c>
    </row>
    <row r="85" spans="1:9">
      <c r="A85" s="105">
        <v>1</v>
      </c>
      <c r="B85" s="105">
        <v>2019</v>
      </c>
      <c r="C85" s="103" t="s">
        <v>78</v>
      </c>
      <c r="D85" s="107">
        <v>2680.26</v>
      </c>
      <c r="E85" s="35">
        <f t="shared" si="2"/>
        <v>523.0300000000002</v>
      </c>
      <c r="F85" s="48">
        <f>IFERROR(VLOOKUP(B85,ADI!B:D,3,0),"0,00")</f>
        <v>772.28</v>
      </c>
      <c r="G85" s="112">
        <v>1384.95</v>
      </c>
      <c r="H85" s="35">
        <f t="shared" si="3"/>
        <v>2157.23</v>
      </c>
      <c r="I85" s="42" t="str">
        <f>VLOOKUP(B85,'FOLHA RESUMIDA'!C:D,2,0)</f>
        <v>MARCOS DO NASCIMENTO</v>
      </c>
    </row>
    <row r="86" spans="1:9">
      <c r="A86" s="105">
        <v>1</v>
      </c>
      <c r="B86" s="105">
        <v>2038</v>
      </c>
      <c r="C86" s="103" t="s">
        <v>79</v>
      </c>
      <c r="D86" s="107">
        <v>4519.58</v>
      </c>
      <c r="E86" s="35">
        <f t="shared" si="2"/>
        <v>2418.71</v>
      </c>
      <c r="F86" s="48">
        <f>IFERROR(VLOOKUP(B86,ADI!B:D,3,0),"0,00")</f>
        <v>1322.39</v>
      </c>
      <c r="G86" s="112">
        <v>778.48</v>
      </c>
      <c r="H86" s="35">
        <f t="shared" si="3"/>
        <v>2100.87</v>
      </c>
      <c r="I86" s="42" t="str">
        <f>VLOOKUP(B86,'FOLHA RESUMIDA'!C:D,2,0)</f>
        <v>IRONILDA FERREIRA DA SILVA</v>
      </c>
    </row>
    <row r="87" spans="1:9">
      <c r="A87" s="105">
        <v>1</v>
      </c>
      <c r="B87" s="105">
        <v>2043</v>
      </c>
      <c r="C87" s="103" t="s">
        <v>80</v>
      </c>
      <c r="D87" s="107">
        <v>5908.97</v>
      </c>
      <c r="E87" s="35">
        <f t="shared" si="2"/>
        <v>2028.9300000000003</v>
      </c>
      <c r="F87" s="48">
        <f>IFERROR(VLOOKUP(B87,ADI!B:D,3,0),"0,00")</f>
        <v>1203.1300000000001</v>
      </c>
      <c r="G87" s="112">
        <v>2676.91</v>
      </c>
      <c r="H87" s="35">
        <f t="shared" si="3"/>
        <v>3880.04</v>
      </c>
      <c r="I87" s="42" t="str">
        <f>VLOOKUP(B87,'FOLHA RESUMIDA'!C:D,2,0)</f>
        <v>JOAO LUIZ BRAGA DE PONTES</v>
      </c>
    </row>
    <row r="88" spans="1:9">
      <c r="A88" s="105">
        <v>1</v>
      </c>
      <c r="B88" s="105">
        <v>2052</v>
      </c>
      <c r="C88" s="103" t="s">
        <v>81</v>
      </c>
      <c r="D88" s="107">
        <v>6039.23</v>
      </c>
      <c r="E88" s="35">
        <f t="shared" si="2"/>
        <v>6039.23</v>
      </c>
      <c r="F88" s="48" t="str">
        <f>IFERROR(VLOOKUP(B88,ADI!B:D,3,0),"0,00")</f>
        <v>0,00</v>
      </c>
      <c r="G88" s="112">
        <v>0</v>
      </c>
      <c r="H88" s="35">
        <f t="shared" si="3"/>
        <v>0</v>
      </c>
      <c r="I88" s="42" t="str">
        <f>VLOOKUP(B88,'FOLHA RESUMIDA'!C:D,2,0)</f>
        <v>JOSE FERNANDO PEREIRA DA COSTA</v>
      </c>
    </row>
    <row r="89" spans="1:9">
      <c r="A89" s="105">
        <v>1</v>
      </c>
      <c r="B89" s="105">
        <v>2063</v>
      </c>
      <c r="C89" s="103" t="s">
        <v>82</v>
      </c>
      <c r="D89" s="107">
        <v>18327.07</v>
      </c>
      <c r="E89" s="35">
        <f t="shared" si="2"/>
        <v>6092.1399999999994</v>
      </c>
      <c r="F89" s="48">
        <f>IFERROR(VLOOKUP(B89,ADI!B:D,3,0),"0,00")</f>
        <v>5387.85</v>
      </c>
      <c r="G89" s="112">
        <v>6847.08</v>
      </c>
      <c r="H89" s="35">
        <f t="shared" si="3"/>
        <v>12234.93</v>
      </c>
      <c r="I89" s="42" t="str">
        <f>VLOOKUP(B89,'FOLHA RESUMIDA'!C:D,2,0)</f>
        <v>JOAQUIM PEDRO CARNEIRO C NETO</v>
      </c>
    </row>
    <row r="90" spans="1:9">
      <c r="A90" s="105">
        <v>1</v>
      </c>
      <c r="B90" s="105">
        <v>2069</v>
      </c>
      <c r="C90" s="103" t="s">
        <v>83</v>
      </c>
      <c r="D90" s="107">
        <v>23372.46</v>
      </c>
      <c r="E90" s="35">
        <f t="shared" si="2"/>
        <v>7820.2199999999975</v>
      </c>
      <c r="F90" s="48">
        <f>IFERROR(VLOOKUP(B90,ADI!B:D,3,0),"0,00")</f>
        <v>6874.21</v>
      </c>
      <c r="G90" s="112">
        <v>8678.0300000000007</v>
      </c>
      <c r="H90" s="35">
        <f t="shared" si="3"/>
        <v>15552.240000000002</v>
      </c>
      <c r="I90" s="42" t="str">
        <f>VLOOKUP(B90,'FOLHA RESUMIDA'!C:D,2,0)</f>
        <v>SELMA VERONICA VIEIRA RAMOS</v>
      </c>
    </row>
    <row r="91" spans="1:9">
      <c r="A91" s="105">
        <v>1</v>
      </c>
      <c r="B91" s="105">
        <v>2086</v>
      </c>
      <c r="C91" s="103" t="s">
        <v>580</v>
      </c>
      <c r="D91" s="107">
        <v>3092.99</v>
      </c>
      <c r="E91" s="35">
        <f t="shared" si="2"/>
        <v>1665.1799999999998</v>
      </c>
      <c r="F91" s="48">
        <f>IFERROR(VLOOKUP(B91,ADI!B:D,3,0),"0,00")</f>
        <v>917.65</v>
      </c>
      <c r="G91" s="112">
        <v>510.16</v>
      </c>
      <c r="H91" s="35">
        <f t="shared" si="3"/>
        <v>1427.81</v>
      </c>
      <c r="I91" s="42" t="str">
        <f>VLOOKUP(B91,'FOLHA RESUMIDA'!C:D,2,0)</f>
        <v>ALBANITA LUCIANA DA SILVA</v>
      </c>
    </row>
    <row r="92" spans="1:9">
      <c r="A92" s="105">
        <v>1</v>
      </c>
      <c r="B92" s="105">
        <v>2093</v>
      </c>
      <c r="C92" s="103" t="s">
        <v>84</v>
      </c>
      <c r="D92" s="107">
        <v>3835.27</v>
      </c>
      <c r="E92" s="35">
        <f t="shared" si="2"/>
        <v>3062.99</v>
      </c>
      <c r="F92" s="48">
        <f>IFERROR(VLOOKUP(B92,ADI!B:D,3,0),"0,00")</f>
        <v>772.28</v>
      </c>
      <c r="G92" s="112">
        <v>0</v>
      </c>
      <c r="H92" s="35">
        <f t="shared" si="3"/>
        <v>772.28</v>
      </c>
      <c r="I92" s="42" t="str">
        <f>VLOOKUP(B92,'FOLHA RESUMIDA'!C:D,2,0)</f>
        <v>GILBERTO RIBEIRO DA SILVA</v>
      </c>
    </row>
    <row r="93" spans="1:9">
      <c r="A93" s="105">
        <v>51</v>
      </c>
      <c r="B93" s="105">
        <v>2096</v>
      </c>
      <c r="C93" s="103" t="s">
        <v>337</v>
      </c>
      <c r="D93" s="107">
        <v>4923.5200000000004</v>
      </c>
      <c r="E93" s="35">
        <f t="shared" si="2"/>
        <v>2178.0500000000002</v>
      </c>
      <c r="F93" s="48">
        <f>IFERROR(VLOOKUP(B93,ADI!B:D,3,0),"0,00")</f>
        <v>1418.64</v>
      </c>
      <c r="G93" s="112">
        <v>1326.83</v>
      </c>
      <c r="H93" s="35">
        <f t="shared" si="3"/>
        <v>2745.4700000000003</v>
      </c>
      <c r="I93" s="42" t="str">
        <f>VLOOKUP(B93,'FOLHA RESUMIDA'!C:D,2,0)</f>
        <v>MARCELO MORAIS DE OLIVEIRA</v>
      </c>
    </row>
    <row r="94" spans="1:9">
      <c r="A94" s="105">
        <v>1</v>
      </c>
      <c r="B94" s="105">
        <v>2101</v>
      </c>
      <c r="C94" s="103" t="s">
        <v>85</v>
      </c>
      <c r="D94" s="107">
        <v>16026.64</v>
      </c>
      <c r="E94" s="35">
        <f t="shared" si="2"/>
        <v>14935.38</v>
      </c>
      <c r="F94" s="48">
        <f>IFERROR(VLOOKUP(B94,ADI!B:D,3,0),"0,00")</f>
        <v>1091.26</v>
      </c>
      <c r="G94" s="112">
        <v>0</v>
      </c>
      <c r="H94" s="35">
        <f t="shared" si="3"/>
        <v>1091.26</v>
      </c>
      <c r="I94" s="42" t="str">
        <f>VLOOKUP(B94,'FOLHA RESUMIDA'!C:D,2,0)</f>
        <v>JOSE LUCIANO CANDIDO DA SILVA</v>
      </c>
    </row>
    <row r="95" spans="1:9">
      <c r="A95" s="105">
        <v>16</v>
      </c>
      <c r="B95" s="105">
        <v>2115</v>
      </c>
      <c r="C95" s="103" t="s">
        <v>350</v>
      </c>
      <c r="D95" s="107">
        <v>5048.6099999999997</v>
      </c>
      <c r="E95" s="35">
        <f t="shared" si="2"/>
        <v>1577.4699999999993</v>
      </c>
      <c r="F95" s="48">
        <f>IFERROR(VLOOKUP(B95,ADI!B:D,3,0),"0,00")</f>
        <v>1418.64</v>
      </c>
      <c r="G95" s="112">
        <v>2052.5</v>
      </c>
      <c r="H95" s="35">
        <f t="shared" si="3"/>
        <v>3471.1400000000003</v>
      </c>
      <c r="I95" s="42" t="str">
        <f>VLOOKUP(B95,'FOLHA RESUMIDA'!C:D,2,0)</f>
        <v>SEVERINO JOSE RAMOS DE SOUZA</v>
      </c>
    </row>
    <row r="96" spans="1:9">
      <c r="A96" s="105">
        <v>1</v>
      </c>
      <c r="B96" s="105">
        <v>2117</v>
      </c>
      <c r="C96" s="103" t="s">
        <v>86</v>
      </c>
      <c r="D96" s="107">
        <v>2897.96</v>
      </c>
      <c r="E96" s="35">
        <f t="shared" si="2"/>
        <v>558.02</v>
      </c>
      <c r="F96" s="48">
        <f>IFERROR(VLOOKUP(B96,ADI!B:D,3,0),"0,00")</f>
        <v>814.31</v>
      </c>
      <c r="G96" s="112">
        <v>1525.63</v>
      </c>
      <c r="H96" s="35">
        <f t="shared" si="3"/>
        <v>2339.94</v>
      </c>
      <c r="I96" s="42" t="str">
        <f>VLOOKUP(B96,'FOLHA RESUMIDA'!C:D,2,0)</f>
        <v>WILSON JOSE QUEIROZ DE LIMA</v>
      </c>
    </row>
    <row r="97" spans="1:9">
      <c r="A97" s="105">
        <v>1</v>
      </c>
      <c r="B97" s="105">
        <v>2120</v>
      </c>
      <c r="C97" s="103" t="s">
        <v>87</v>
      </c>
      <c r="D97" s="107">
        <v>4630.2</v>
      </c>
      <c r="E97" s="35">
        <f t="shared" si="2"/>
        <v>3314.5299999999997</v>
      </c>
      <c r="F97" s="48" t="str">
        <f>IFERROR(VLOOKUP(B97,ADI!B:D,3,0),"0,00")</f>
        <v>0,00</v>
      </c>
      <c r="G97" s="112">
        <v>1315.67</v>
      </c>
      <c r="H97" s="35">
        <f t="shared" si="3"/>
        <v>1315.67</v>
      </c>
      <c r="I97" s="42" t="str">
        <f>VLOOKUP(B97,'FOLHA RESUMIDA'!C:D,2,0)</f>
        <v>ANTONIO SOARES DE MELO</v>
      </c>
    </row>
    <row r="98" spans="1:9">
      <c r="A98" s="105">
        <v>1</v>
      </c>
      <c r="B98" s="105">
        <v>2121</v>
      </c>
      <c r="C98" s="103" t="s">
        <v>88</v>
      </c>
      <c r="D98" s="107">
        <v>2680.26</v>
      </c>
      <c r="E98" s="35">
        <f t="shared" si="2"/>
        <v>712.83000000000015</v>
      </c>
      <c r="F98" s="48">
        <f>IFERROR(VLOOKUP(B98,ADI!B:D,3,0),"0,00")</f>
        <v>772.28</v>
      </c>
      <c r="G98" s="112">
        <v>1195.1500000000001</v>
      </c>
      <c r="H98" s="35">
        <f t="shared" si="3"/>
        <v>1967.43</v>
      </c>
      <c r="I98" s="42" t="str">
        <f>VLOOKUP(B98,'FOLHA RESUMIDA'!C:D,2,0)</f>
        <v>SAMUEL MAURICIO</v>
      </c>
    </row>
    <row r="99" spans="1:9">
      <c r="A99" s="105">
        <v>10</v>
      </c>
      <c r="B99" s="105">
        <v>2124</v>
      </c>
      <c r="C99" s="103" t="s">
        <v>341</v>
      </c>
      <c r="D99" s="107">
        <v>4923.51</v>
      </c>
      <c r="E99" s="35">
        <f t="shared" si="2"/>
        <v>1604.0500000000002</v>
      </c>
      <c r="F99" s="48">
        <f>IFERROR(VLOOKUP(B99,ADI!B:D,3,0),"0,00")</f>
        <v>1418.64</v>
      </c>
      <c r="G99" s="112">
        <v>1900.82</v>
      </c>
      <c r="H99" s="35">
        <f t="shared" si="3"/>
        <v>3319.46</v>
      </c>
      <c r="I99" s="42" t="str">
        <f>VLOOKUP(B99,'FOLHA RESUMIDA'!C:D,2,0)</f>
        <v>JOSE ALVES FIGUEIREDO FILHO</v>
      </c>
    </row>
    <row r="100" spans="1:9">
      <c r="A100" s="105">
        <v>1</v>
      </c>
      <c r="B100" s="105">
        <v>2125</v>
      </c>
      <c r="C100" s="103" t="s">
        <v>89</v>
      </c>
      <c r="D100" s="107">
        <v>4997.87</v>
      </c>
      <c r="E100" s="35">
        <f t="shared" si="2"/>
        <v>2057.88</v>
      </c>
      <c r="F100" s="48">
        <f>IFERROR(VLOOKUP(B100,ADI!B:D,3,0),"0,00")</f>
        <v>1482.72</v>
      </c>
      <c r="G100" s="112">
        <v>1457.27</v>
      </c>
      <c r="H100" s="35">
        <f t="shared" si="3"/>
        <v>2939.99</v>
      </c>
      <c r="I100" s="42" t="str">
        <f>VLOOKUP(B100,'FOLHA RESUMIDA'!C:D,2,0)</f>
        <v>GILMAR GALVAO SANTANA</v>
      </c>
    </row>
    <row r="101" spans="1:9">
      <c r="A101" s="105">
        <v>1</v>
      </c>
      <c r="B101" s="105">
        <v>2126</v>
      </c>
      <c r="C101" s="103" t="s">
        <v>90</v>
      </c>
      <c r="D101" s="107">
        <v>11253.79</v>
      </c>
      <c r="E101" s="35">
        <f t="shared" si="2"/>
        <v>4916.9100000000008</v>
      </c>
      <c r="F101" s="48">
        <f>IFERROR(VLOOKUP(B101,ADI!B:D,3,0),"0,00")</f>
        <v>707.71</v>
      </c>
      <c r="G101" s="112">
        <v>5629.17</v>
      </c>
      <c r="H101" s="35">
        <f t="shared" si="3"/>
        <v>6336.88</v>
      </c>
      <c r="I101" s="42" t="str">
        <f>VLOOKUP(B101,'FOLHA RESUMIDA'!C:D,2,0)</f>
        <v>JAFFE JOSE LIMA XAVIER</v>
      </c>
    </row>
    <row r="102" spans="1:9">
      <c r="A102" s="105">
        <v>1</v>
      </c>
      <c r="B102" s="105">
        <v>2128</v>
      </c>
      <c r="C102" s="103" t="s">
        <v>91</v>
      </c>
      <c r="D102" s="107">
        <v>11465.48</v>
      </c>
      <c r="E102" s="35">
        <f t="shared" si="2"/>
        <v>6571.7099999999991</v>
      </c>
      <c r="F102" s="48">
        <f>IFERROR(VLOOKUP(B102,ADI!B:D,3,0),"0,00")</f>
        <v>3423.57</v>
      </c>
      <c r="G102" s="112">
        <v>1470.2</v>
      </c>
      <c r="H102" s="35">
        <f t="shared" si="3"/>
        <v>4893.7700000000004</v>
      </c>
      <c r="I102" s="42" t="str">
        <f>VLOOKUP(B102,'FOLHA RESUMIDA'!C:D,2,0)</f>
        <v>JORGE DA SILVA LIMA</v>
      </c>
    </row>
    <row r="103" spans="1:9">
      <c r="A103" s="105">
        <v>1</v>
      </c>
      <c r="B103" s="105">
        <v>2129</v>
      </c>
      <c r="C103" s="103" t="s">
        <v>92</v>
      </c>
      <c r="D103" s="107">
        <v>3554.04</v>
      </c>
      <c r="E103" s="35">
        <f t="shared" si="2"/>
        <v>1360.7200000000003</v>
      </c>
      <c r="F103" s="48">
        <f>IFERROR(VLOOKUP(B103,ADI!B:D,3,0),"0,00")</f>
        <v>700.48</v>
      </c>
      <c r="G103" s="112">
        <v>1492.84</v>
      </c>
      <c r="H103" s="35">
        <f t="shared" si="3"/>
        <v>2193.3199999999997</v>
      </c>
      <c r="I103" s="42" t="str">
        <f>VLOOKUP(B103,'FOLHA RESUMIDA'!C:D,2,0)</f>
        <v>RICARDO JORGE XAVIER</v>
      </c>
    </row>
    <row r="104" spans="1:9">
      <c r="A104" s="105">
        <v>1</v>
      </c>
      <c r="B104" s="105">
        <v>2130</v>
      </c>
      <c r="C104" s="103" t="s">
        <v>93</v>
      </c>
      <c r="D104" s="107">
        <v>2492.88</v>
      </c>
      <c r="E104" s="35">
        <f t="shared" si="2"/>
        <v>631.82000000000016</v>
      </c>
      <c r="F104" s="48">
        <f>IFERROR(VLOOKUP(B104,ADI!B:D,3,0),"0,00")</f>
        <v>700.48</v>
      </c>
      <c r="G104" s="112">
        <v>1160.58</v>
      </c>
      <c r="H104" s="35">
        <f t="shared" si="3"/>
        <v>1861.06</v>
      </c>
      <c r="I104" s="42" t="str">
        <f>VLOOKUP(B104,'FOLHA RESUMIDA'!C:D,2,0)</f>
        <v>HELVIO MOZART MONTENEGRO</v>
      </c>
    </row>
    <row r="105" spans="1:9">
      <c r="A105" s="105">
        <v>1</v>
      </c>
      <c r="B105" s="105">
        <v>2131</v>
      </c>
      <c r="C105" s="103" t="s">
        <v>94</v>
      </c>
      <c r="D105" s="107">
        <v>5534.63</v>
      </c>
      <c r="E105" s="35">
        <f t="shared" si="2"/>
        <v>3154.65</v>
      </c>
      <c r="F105" s="48">
        <f>IFERROR(VLOOKUP(B105,ADI!B:D,3,0),"0,00")</f>
        <v>955.42</v>
      </c>
      <c r="G105" s="112">
        <v>1424.56</v>
      </c>
      <c r="H105" s="35">
        <f t="shared" si="3"/>
        <v>2379.98</v>
      </c>
      <c r="I105" s="42" t="str">
        <f>VLOOKUP(B105,'FOLHA RESUMIDA'!C:D,2,0)</f>
        <v>ALEXANDRE BARBOSA DA SILVA</v>
      </c>
    </row>
    <row r="106" spans="1:9">
      <c r="A106" s="105">
        <v>1</v>
      </c>
      <c r="B106" s="105">
        <v>2134</v>
      </c>
      <c r="C106" s="103" t="s">
        <v>95</v>
      </c>
      <c r="D106" s="107">
        <v>4175.49</v>
      </c>
      <c r="E106" s="35">
        <f t="shared" si="2"/>
        <v>2375.25</v>
      </c>
      <c r="F106" s="48">
        <f>IFERROR(VLOOKUP(B106,ADI!B:D,3,0),"0,00")</f>
        <v>1203.1099999999999</v>
      </c>
      <c r="G106" s="112">
        <v>597.13</v>
      </c>
      <c r="H106" s="35">
        <f t="shared" si="3"/>
        <v>1800.2399999999998</v>
      </c>
      <c r="I106" s="42" t="str">
        <f>VLOOKUP(B106,'FOLHA RESUMIDA'!C:D,2,0)</f>
        <v>ROSIVALDO SATIRO DOS SANTOS</v>
      </c>
    </row>
    <row r="107" spans="1:9">
      <c r="A107" s="105">
        <v>1</v>
      </c>
      <c r="B107" s="105">
        <v>2136</v>
      </c>
      <c r="C107" s="103" t="s">
        <v>96</v>
      </c>
      <c r="D107" s="107">
        <v>3263.69</v>
      </c>
      <c r="E107" s="35">
        <f t="shared" si="2"/>
        <v>1035.5</v>
      </c>
      <c r="F107" s="48">
        <f>IFERROR(VLOOKUP(B107,ADI!B:D,3,0),"0,00")</f>
        <v>983.04</v>
      </c>
      <c r="G107" s="112">
        <v>1245.1500000000001</v>
      </c>
      <c r="H107" s="35">
        <f t="shared" si="3"/>
        <v>2228.19</v>
      </c>
      <c r="I107" s="42" t="str">
        <f>VLOOKUP(B107,'FOLHA RESUMIDA'!C:D,2,0)</f>
        <v>GESIEL DAVID DE CASTRO</v>
      </c>
    </row>
    <row r="108" spans="1:9">
      <c r="A108" s="105">
        <v>1</v>
      </c>
      <c r="B108" s="105">
        <v>2137</v>
      </c>
      <c r="C108" s="103" t="s">
        <v>97</v>
      </c>
      <c r="D108" s="107">
        <v>10472.719999999999</v>
      </c>
      <c r="E108" s="35">
        <f t="shared" si="2"/>
        <v>3842.7099999999991</v>
      </c>
      <c r="F108" s="48">
        <f>IFERROR(VLOOKUP(B108,ADI!B:D,3,0),"0,00")</f>
        <v>3059.55</v>
      </c>
      <c r="G108" s="112">
        <v>3570.46</v>
      </c>
      <c r="H108" s="35">
        <f t="shared" si="3"/>
        <v>6630.01</v>
      </c>
      <c r="I108" s="42" t="str">
        <f>VLOOKUP(B108,'FOLHA RESUMIDA'!C:D,2,0)</f>
        <v>FRANCISCO DE ASSIS DE OLIVEIRA</v>
      </c>
    </row>
    <row r="109" spans="1:9">
      <c r="A109" s="105">
        <v>1</v>
      </c>
      <c r="B109" s="105">
        <v>2140</v>
      </c>
      <c r="C109" s="103" t="s">
        <v>98</v>
      </c>
      <c r="D109" s="107">
        <v>7777.01</v>
      </c>
      <c r="E109" s="35">
        <f t="shared" si="2"/>
        <v>2014.58</v>
      </c>
      <c r="F109" s="48">
        <f>IFERROR(VLOOKUP(B109,ADI!B:D,3,0),"0,00")</f>
        <v>2068.06</v>
      </c>
      <c r="G109" s="112">
        <v>3694.37</v>
      </c>
      <c r="H109" s="35">
        <f t="shared" si="3"/>
        <v>5762.43</v>
      </c>
      <c r="I109" s="42" t="str">
        <f>VLOOKUP(B109,'FOLHA RESUMIDA'!C:D,2,0)</f>
        <v>LUCIENE PEREIRA DE A NASCIMENT</v>
      </c>
    </row>
    <row r="110" spans="1:9">
      <c r="A110" s="105">
        <v>1</v>
      </c>
      <c r="B110" s="105">
        <v>2143</v>
      </c>
      <c r="C110" s="103" t="s">
        <v>99</v>
      </c>
      <c r="D110" s="107">
        <v>2441.31</v>
      </c>
      <c r="E110" s="35">
        <f t="shared" si="2"/>
        <v>473.82000000000016</v>
      </c>
      <c r="F110" s="48">
        <f>IFERROR(VLOOKUP(B110,ADI!B:D,3,0),"0,00")</f>
        <v>703.43</v>
      </c>
      <c r="G110" s="112">
        <v>1264.06</v>
      </c>
      <c r="H110" s="35">
        <f t="shared" si="3"/>
        <v>1967.4899999999998</v>
      </c>
      <c r="I110" s="42" t="str">
        <f>VLOOKUP(B110,'FOLHA RESUMIDA'!C:D,2,0)</f>
        <v>RUBEM JOSE DOS S DE PAULA</v>
      </c>
    </row>
    <row r="111" spans="1:9">
      <c r="A111" s="105">
        <v>1</v>
      </c>
      <c r="B111" s="105">
        <v>2145</v>
      </c>
      <c r="C111" s="103" t="s">
        <v>100</v>
      </c>
      <c r="D111" s="107">
        <v>4175.49</v>
      </c>
      <c r="E111" s="35">
        <f t="shared" si="2"/>
        <v>1053.8599999999997</v>
      </c>
      <c r="F111" s="48">
        <f>IFERROR(VLOOKUP(B111,ADI!B:D,3,0),"0,00")</f>
        <v>1203.1099999999999</v>
      </c>
      <c r="G111" s="112">
        <v>1918.52</v>
      </c>
      <c r="H111" s="35">
        <f t="shared" si="3"/>
        <v>3121.63</v>
      </c>
      <c r="I111" s="42" t="str">
        <f>VLOOKUP(B111,'FOLHA RESUMIDA'!C:D,2,0)</f>
        <v>EVERALDO DA SILVA CABRAL</v>
      </c>
    </row>
    <row r="112" spans="1:9">
      <c r="A112" s="105">
        <v>1</v>
      </c>
      <c r="B112" s="105">
        <v>2146</v>
      </c>
      <c r="C112" s="103" t="s">
        <v>101</v>
      </c>
      <c r="D112" s="107">
        <v>3606.92</v>
      </c>
      <c r="E112" s="35">
        <f t="shared" si="2"/>
        <v>1415.0100000000002</v>
      </c>
      <c r="F112" s="48">
        <f>IFERROR(VLOOKUP(B112,ADI!B:D,3,0),"0,00")</f>
        <v>1039.28</v>
      </c>
      <c r="G112" s="112">
        <v>1152.6300000000001</v>
      </c>
      <c r="H112" s="35">
        <f t="shared" si="3"/>
        <v>2191.91</v>
      </c>
      <c r="I112" s="42" t="str">
        <f>VLOOKUP(B112,'FOLHA RESUMIDA'!C:D,2,0)</f>
        <v>ROGERIO BARROS DOS SANTOS</v>
      </c>
    </row>
    <row r="113" spans="1:9">
      <c r="A113" s="105">
        <v>1</v>
      </c>
      <c r="B113" s="105">
        <v>2149</v>
      </c>
      <c r="C113" s="103" t="s">
        <v>102</v>
      </c>
      <c r="D113" s="107">
        <v>3606.92</v>
      </c>
      <c r="E113" s="35">
        <f t="shared" si="2"/>
        <v>911.5</v>
      </c>
      <c r="F113" s="48">
        <f>IFERROR(VLOOKUP(B113,ADI!B:D,3,0),"0,00")</f>
        <v>1039.28</v>
      </c>
      <c r="G113" s="112">
        <v>1656.14</v>
      </c>
      <c r="H113" s="35">
        <f t="shared" si="3"/>
        <v>2695.42</v>
      </c>
      <c r="I113" s="42" t="str">
        <f>VLOOKUP(B113,'FOLHA RESUMIDA'!C:D,2,0)</f>
        <v>CARLOS AUGUSTO O  DA SILVA</v>
      </c>
    </row>
    <row r="114" spans="1:9">
      <c r="A114" s="105">
        <v>16</v>
      </c>
      <c r="B114" s="105">
        <v>2151</v>
      </c>
      <c r="C114" s="103" t="s">
        <v>103</v>
      </c>
      <c r="D114" s="107">
        <v>3810.39</v>
      </c>
      <c r="E114" s="35">
        <f t="shared" si="2"/>
        <v>803.65000000000009</v>
      </c>
      <c r="F114" s="48">
        <f>IFERROR(VLOOKUP(B114,ADI!B:D,3,0),"0,00")</f>
        <v>1101.3900000000001</v>
      </c>
      <c r="G114" s="112">
        <v>1905.35</v>
      </c>
      <c r="H114" s="35">
        <f t="shared" si="3"/>
        <v>3006.74</v>
      </c>
      <c r="I114" s="42" t="str">
        <f>VLOOKUP(B114,'FOLHA RESUMIDA'!C:D,2,0)</f>
        <v>JUREMA MARIA BONGALHARDO</v>
      </c>
    </row>
    <row r="115" spans="1:9">
      <c r="A115" s="105">
        <v>1</v>
      </c>
      <c r="B115" s="105">
        <v>2153</v>
      </c>
      <c r="C115" s="103" t="s">
        <v>104</v>
      </c>
      <c r="D115" s="107">
        <v>4423.2700000000004</v>
      </c>
      <c r="E115" s="35">
        <f t="shared" si="2"/>
        <v>2190.0400000000004</v>
      </c>
      <c r="F115" s="48">
        <f>IFERROR(VLOOKUP(B115,ADI!B:D,3,0),"0,00")</f>
        <v>1263.27</v>
      </c>
      <c r="G115" s="112">
        <v>969.96</v>
      </c>
      <c r="H115" s="35">
        <f t="shared" si="3"/>
        <v>2233.23</v>
      </c>
      <c r="I115" s="42" t="str">
        <f>VLOOKUP(B115,'FOLHA RESUMIDA'!C:D,2,0)</f>
        <v>SERGIO PEREIRA DA COSTA</v>
      </c>
    </row>
    <row r="116" spans="1:9">
      <c r="A116" s="105">
        <v>1</v>
      </c>
      <c r="B116" s="105">
        <v>2156</v>
      </c>
      <c r="C116" s="103" t="s">
        <v>105</v>
      </c>
      <c r="D116" s="107">
        <v>4157.99</v>
      </c>
      <c r="E116" s="35">
        <f t="shared" si="2"/>
        <v>2391.3399999999997</v>
      </c>
      <c r="F116" s="48">
        <f>IFERROR(VLOOKUP(B116,ADI!B:D,3,0),"0,00")</f>
        <v>1198.08</v>
      </c>
      <c r="G116" s="112">
        <v>568.57000000000005</v>
      </c>
      <c r="H116" s="35">
        <f t="shared" si="3"/>
        <v>1766.65</v>
      </c>
      <c r="I116" s="42" t="str">
        <f>VLOOKUP(B116,'FOLHA RESUMIDA'!C:D,2,0)</f>
        <v>EDLEUSA LUCIA BATISTA DA SILVA</v>
      </c>
    </row>
    <row r="117" spans="1:9">
      <c r="A117" s="105">
        <v>1</v>
      </c>
      <c r="B117" s="105">
        <v>2159</v>
      </c>
      <c r="C117" s="103" t="s">
        <v>106</v>
      </c>
      <c r="D117" s="107">
        <v>7781.02</v>
      </c>
      <c r="E117" s="35">
        <f t="shared" si="2"/>
        <v>2177.7100000000009</v>
      </c>
      <c r="F117" s="48">
        <f>IFERROR(VLOOKUP(B117,ADI!B:D,3,0),"0,00")</f>
        <v>2288.9699999999998</v>
      </c>
      <c r="G117" s="112">
        <v>3314.34</v>
      </c>
      <c r="H117" s="35">
        <f t="shared" si="3"/>
        <v>5603.3099999999995</v>
      </c>
      <c r="I117" s="42" t="str">
        <f>VLOOKUP(B117,'FOLHA RESUMIDA'!C:D,2,0)</f>
        <v>FREDERICO JOSE C  DA NOBREGA</v>
      </c>
    </row>
    <row r="118" spans="1:9">
      <c r="A118" s="105">
        <v>1</v>
      </c>
      <c r="B118" s="105">
        <v>2161</v>
      </c>
      <c r="C118" s="103" t="s">
        <v>107</v>
      </c>
      <c r="D118" s="107">
        <v>6838.09</v>
      </c>
      <c r="E118" s="35">
        <f t="shared" si="2"/>
        <v>4381.4799999999996</v>
      </c>
      <c r="F118" s="48">
        <f>IFERROR(VLOOKUP(B118,ADI!B:D,3,0),"0,00")</f>
        <v>1682.95</v>
      </c>
      <c r="G118" s="112">
        <v>773.66</v>
      </c>
      <c r="H118" s="35">
        <f t="shared" si="3"/>
        <v>2456.61</v>
      </c>
      <c r="I118" s="42" t="str">
        <f>VLOOKUP(B118,'FOLHA RESUMIDA'!C:D,2,0)</f>
        <v>WLADIMIR MACHADO DO E  SANTO</v>
      </c>
    </row>
    <row r="119" spans="1:9">
      <c r="A119" s="105">
        <v>1</v>
      </c>
      <c r="B119" s="105">
        <v>2181</v>
      </c>
      <c r="C119" s="103" t="s">
        <v>108</v>
      </c>
      <c r="D119" s="107">
        <v>14204.53</v>
      </c>
      <c r="E119" s="35">
        <f t="shared" si="2"/>
        <v>8809.48</v>
      </c>
      <c r="F119" s="48">
        <f>IFERROR(VLOOKUP(B119,ADI!B:D,3,0),"0,00")</f>
        <v>3771.03</v>
      </c>
      <c r="G119" s="112">
        <v>1624.02</v>
      </c>
      <c r="H119" s="35">
        <f t="shared" si="3"/>
        <v>5395.05</v>
      </c>
      <c r="I119" s="42" t="str">
        <f>VLOOKUP(B119,'FOLHA RESUMIDA'!C:D,2,0)</f>
        <v>ELCY SILVA DE ARAUJO</v>
      </c>
    </row>
    <row r="120" spans="1:9">
      <c r="A120" s="105">
        <v>1</v>
      </c>
      <c r="B120" s="105">
        <v>2274</v>
      </c>
      <c r="C120" s="103" t="s">
        <v>109</v>
      </c>
      <c r="D120" s="107">
        <v>24636.47</v>
      </c>
      <c r="E120" s="35">
        <f t="shared" si="2"/>
        <v>14465.230000000001</v>
      </c>
      <c r="F120" s="48">
        <f>IFERROR(VLOOKUP(B120,ADI!B:D,3,0),"0,00")</f>
        <v>5706.86</v>
      </c>
      <c r="G120" s="112">
        <v>4464.38</v>
      </c>
      <c r="H120" s="35">
        <f t="shared" si="3"/>
        <v>10171.24</v>
      </c>
      <c r="I120" s="42" t="str">
        <f>VLOOKUP(B120,'FOLHA RESUMIDA'!C:D,2,0)</f>
        <v>DJALMA LIMA DE OLIVEIRA DANTAS</v>
      </c>
    </row>
    <row r="121" spans="1:9">
      <c r="A121" s="105">
        <v>1</v>
      </c>
      <c r="B121" s="105">
        <v>2280</v>
      </c>
      <c r="C121" s="103" t="s">
        <v>110</v>
      </c>
      <c r="D121" s="107">
        <v>3181.83</v>
      </c>
      <c r="E121" s="35">
        <f t="shared" si="2"/>
        <v>335.03999999999996</v>
      </c>
      <c r="F121" s="48">
        <f>IFERROR(VLOOKUP(B121,ADI!B:D,3,0),"0,00")</f>
        <v>1081.82</v>
      </c>
      <c r="G121" s="112">
        <v>1764.97</v>
      </c>
      <c r="H121" s="35">
        <f t="shared" si="3"/>
        <v>2846.79</v>
      </c>
      <c r="I121" s="42" t="str">
        <f>VLOOKUP(B121,'FOLHA RESUMIDA'!C:D,2,0)</f>
        <v>JACQUELINE CESAR DE GUSMAO</v>
      </c>
    </row>
    <row r="122" spans="1:9">
      <c r="A122" s="105">
        <v>1</v>
      </c>
      <c r="B122" s="105">
        <v>2295</v>
      </c>
      <c r="C122" s="103" t="s">
        <v>111</v>
      </c>
      <c r="D122" s="107">
        <v>4405.6099999999997</v>
      </c>
      <c r="E122" s="35">
        <f t="shared" si="2"/>
        <v>881.59999999999945</v>
      </c>
      <c r="F122" s="48">
        <f>IFERROR(VLOOKUP(B122,ADI!B:D,3,0),"0,00")</f>
        <v>1497.91</v>
      </c>
      <c r="G122" s="112">
        <v>2026.1</v>
      </c>
      <c r="H122" s="35">
        <f t="shared" si="3"/>
        <v>3524.01</v>
      </c>
      <c r="I122" s="42" t="str">
        <f>VLOOKUP(B122,'FOLHA RESUMIDA'!C:D,2,0)</f>
        <v>VINCENZO PAPARIELLO</v>
      </c>
    </row>
    <row r="123" spans="1:9">
      <c r="A123" s="105">
        <v>1</v>
      </c>
      <c r="B123" s="105">
        <v>2308</v>
      </c>
      <c r="C123" s="103" t="s">
        <v>112</v>
      </c>
      <c r="D123" s="107">
        <v>5303.07</v>
      </c>
      <c r="E123" s="35">
        <f t="shared" si="2"/>
        <v>4450.0499999999993</v>
      </c>
      <c r="F123" s="48" t="str">
        <f>IFERROR(VLOOKUP(B123,ADI!B:D,3,0),"0,00")</f>
        <v>0,00</v>
      </c>
      <c r="G123" s="112">
        <v>853.02</v>
      </c>
      <c r="H123" s="35">
        <f t="shared" si="3"/>
        <v>853.02</v>
      </c>
      <c r="I123" s="42" t="str">
        <f>VLOOKUP(B123,'FOLHA RESUMIDA'!C:D,2,0)</f>
        <v>ADEILDO CARLOS DIAS BEZERRA</v>
      </c>
    </row>
    <row r="124" spans="1:9">
      <c r="A124" s="105">
        <v>1</v>
      </c>
      <c r="B124" s="105">
        <v>2330</v>
      </c>
      <c r="C124" s="103" t="s">
        <v>113</v>
      </c>
      <c r="D124" s="107">
        <v>9128.7099999999991</v>
      </c>
      <c r="E124" s="35">
        <f t="shared" si="2"/>
        <v>4620.7499999999991</v>
      </c>
      <c r="F124" s="48">
        <f>IFERROR(VLOOKUP(B124,ADI!B:D,3,0),"0,00")</f>
        <v>2419.67</v>
      </c>
      <c r="G124" s="112">
        <v>2088.29</v>
      </c>
      <c r="H124" s="35">
        <f t="shared" si="3"/>
        <v>4507.96</v>
      </c>
      <c r="I124" s="42" t="str">
        <f>VLOOKUP(B124,'FOLHA RESUMIDA'!C:D,2,0)</f>
        <v>ERICK RENAN PEREIRA DE ACIOLI</v>
      </c>
    </row>
    <row r="125" spans="1:9">
      <c r="A125" s="105">
        <v>1</v>
      </c>
      <c r="B125" s="105">
        <v>2337</v>
      </c>
      <c r="C125" s="103" t="s">
        <v>114</v>
      </c>
      <c r="D125" s="107">
        <v>9419.98</v>
      </c>
      <c r="E125" s="35">
        <f t="shared" si="2"/>
        <v>3105.2</v>
      </c>
      <c r="F125" s="48">
        <f>IFERROR(VLOOKUP(B125,ADI!B:D,3,0),"0,00")</f>
        <v>2806.93</v>
      </c>
      <c r="G125" s="112">
        <v>3507.85</v>
      </c>
      <c r="H125" s="35">
        <f t="shared" si="3"/>
        <v>6314.78</v>
      </c>
      <c r="I125" s="42" t="str">
        <f>VLOOKUP(B125,'FOLHA RESUMIDA'!C:D,2,0)</f>
        <v>FLAVIA PATRICIA M  MEDEIROS</v>
      </c>
    </row>
    <row r="126" spans="1:9">
      <c r="A126" s="105">
        <v>1</v>
      </c>
      <c r="B126" s="105">
        <v>2339</v>
      </c>
      <c r="C126" s="103" t="s">
        <v>115</v>
      </c>
      <c r="D126" s="107">
        <v>12894.32</v>
      </c>
      <c r="E126" s="35">
        <f t="shared" si="2"/>
        <v>6799.58</v>
      </c>
      <c r="F126" s="48">
        <f>IFERROR(VLOOKUP(B126,ADI!B:D,3,0),"0,00")</f>
        <v>3404.15</v>
      </c>
      <c r="G126" s="112">
        <v>2690.59</v>
      </c>
      <c r="H126" s="35">
        <f t="shared" si="3"/>
        <v>6094.74</v>
      </c>
      <c r="I126" s="42" t="str">
        <f>VLOOKUP(B126,'FOLHA RESUMIDA'!C:D,2,0)</f>
        <v>DEBORAH BEZERRA MONTEIRO</v>
      </c>
    </row>
    <row r="127" spans="1:9">
      <c r="A127" s="105">
        <v>1</v>
      </c>
      <c r="B127" s="105">
        <v>2342</v>
      </c>
      <c r="C127" s="103" t="s">
        <v>116</v>
      </c>
      <c r="D127" s="107">
        <v>10321.17</v>
      </c>
      <c r="E127" s="35">
        <f t="shared" si="2"/>
        <v>7693.17</v>
      </c>
      <c r="F127" s="48" t="str">
        <f>IFERROR(VLOOKUP(B127,ADI!B:D,3,0),"0,00")</f>
        <v>0,00</v>
      </c>
      <c r="G127" s="112">
        <v>2628</v>
      </c>
      <c r="H127" s="35">
        <f t="shared" si="3"/>
        <v>2628</v>
      </c>
      <c r="I127" s="42" t="str">
        <f>VLOOKUP(B127,'FOLHA RESUMIDA'!C:D,2,0)</f>
        <v>MARCOS ANDRE CUNHA DE OLIVEIRA</v>
      </c>
    </row>
    <row r="128" spans="1:9">
      <c r="A128" s="105">
        <v>1</v>
      </c>
      <c r="B128" s="105">
        <v>2344</v>
      </c>
      <c r="C128" s="103" t="s">
        <v>117</v>
      </c>
      <c r="D128" s="107">
        <v>9355.09</v>
      </c>
      <c r="E128" s="35">
        <f t="shared" si="2"/>
        <v>2341.66</v>
      </c>
      <c r="F128" s="48">
        <f>IFERROR(VLOOKUP(B128,ADI!B:D,3,0),"0,00")</f>
        <v>2806.93</v>
      </c>
      <c r="G128" s="112">
        <v>4206.5</v>
      </c>
      <c r="H128" s="35">
        <f t="shared" si="3"/>
        <v>7013.43</v>
      </c>
      <c r="I128" s="42" t="str">
        <f>VLOOKUP(B128,'FOLHA RESUMIDA'!C:D,2,0)</f>
        <v>AMANDA TATIANE C  DE OLIVEIRA</v>
      </c>
    </row>
    <row r="129" spans="1:9">
      <c r="A129" s="105">
        <v>1</v>
      </c>
      <c r="B129" s="105">
        <v>2351</v>
      </c>
      <c r="C129" s="103" t="s">
        <v>118</v>
      </c>
      <c r="D129" s="107">
        <v>2206.08</v>
      </c>
      <c r="E129" s="35">
        <f t="shared" si="2"/>
        <v>2014.82</v>
      </c>
      <c r="F129" s="48" t="str">
        <f>IFERROR(VLOOKUP(B129,ADI!B:D,3,0),"0,00")</f>
        <v>0,00</v>
      </c>
      <c r="G129" s="112">
        <v>191.26</v>
      </c>
      <c r="H129" s="35">
        <f t="shared" si="3"/>
        <v>191.26</v>
      </c>
      <c r="I129" s="42" t="str">
        <f>VLOOKUP(B129,'FOLHA RESUMIDA'!C:D,2,0)</f>
        <v>CLAUDIA SALVINA DE SANTANA</v>
      </c>
    </row>
    <row r="130" spans="1:9">
      <c r="A130" s="105">
        <v>1</v>
      </c>
      <c r="B130" s="105">
        <v>2363</v>
      </c>
      <c r="C130" s="103" t="s">
        <v>119</v>
      </c>
      <c r="D130" s="107">
        <v>4725.3599999999997</v>
      </c>
      <c r="E130" s="35">
        <f t="shared" si="2"/>
        <v>4021.9199999999996</v>
      </c>
      <c r="F130" s="48">
        <f>IFERROR(VLOOKUP(B130,ADI!B:D,3,0),"0,00")</f>
        <v>703.44</v>
      </c>
      <c r="G130" s="112">
        <v>0</v>
      </c>
      <c r="H130" s="35">
        <f t="shared" si="3"/>
        <v>703.44</v>
      </c>
      <c r="I130" s="42" t="str">
        <f>VLOOKUP(B130,'FOLHA RESUMIDA'!C:D,2,0)</f>
        <v>MIRIAM ALVES BASTOS DA SILVA</v>
      </c>
    </row>
    <row r="131" spans="1:9">
      <c r="A131" s="105">
        <v>1</v>
      </c>
      <c r="B131" s="105">
        <v>2367</v>
      </c>
      <c r="C131" s="103" t="s">
        <v>120</v>
      </c>
      <c r="D131" s="107">
        <v>7868.54</v>
      </c>
      <c r="E131" s="35">
        <f t="shared" si="2"/>
        <v>3622.9700000000003</v>
      </c>
      <c r="F131" s="48">
        <f>IFERROR(VLOOKUP(B131,ADI!B:D,3,0),"0,00")</f>
        <v>667.12</v>
      </c>
      <c r="G131" s="112">
        <v>3578.45</v>
      </c>
      <c r="H131" s="35">
        <f t="shared" si="3"/>
        <v>4245.57</v>
      </c>
      <c r="I131" s="42" t="str">
        <f>VLOOKUP(B131,'FOLHA RESUMIDA'!C:D,2,0)</f>
        <v>PRISCILLA RODRIGUES P DA SILVA</v>
      </c>
    </row>
    <row r="132" spans="1:9">
      <c r="A132" s="105">
        <v>1</v>
      </c>
      <c r="B132" s="105">
        <v>2371</v>
      </c>
      <c r="C132" s="103" t="s">
        <v>121</v>
      </c>
      <c r="D132" s="107">
        <v>1385.77</v>
      </c>
      <c r="E132" s="35">
        <f t="shared" si="2"/>
        <v>1385.77</v>
      </c>
      <c r="F132" s="48" t="str">
        <f>IFERROR(VLOOKUP(B132,ADI!B:D,3,0),"0,00")</f>
        <v>0,00</v>
      </c>
      <c r="G132" s="112">
        <v>0</v>
      </c>
      <c r="H132" s="35">
        <f t="shared" si="3"/>
        <v>0</v>
      </c>
      <c r="I132" s="42" t="str">
        <f>VLOOKUP(B132,'FOLHA RESUMIDA'!C:D,2,0)</f>
        <v>SUZELLE TRAJANO BENTO</v>
      </c>
    </row>
    <row r="133" spans="1:9">
      <c r="A133" s="105">
        <v>1</v>
      </c>
      <c r="B133" s="105">
        <v>2382</v>
      </c>
      <c r="C133" s="103" t="s">
        <v>122</v>
      </c>
      <c r="D133" s="107">
        <v>13699.92</v>
      </c>
      <c r="E133" s="35">
        <f t="shared" ref="E133:E196" si="4">D133-H133</f>
        <v>3536.49</v>
      </c>
      <c r="F133" s="48">
        <f>IFERROR(VLOOKUP(B133,ADI!B:D,3,0),"0,00")</f>
        <v>4284.18</v>
      </c>
      <c r="G133" s="112">
        <v>5879.25</v>
      </c>
      <c r="H133" s="35">
        <f t="shared" ref="H133:H196" si="5">F133+G133</f>
        <v>10163.43</v>
      </c>
      <c r="I133" s="42" t="str">
        <f>VLOOKUP(B133,'FOLHA RESUMIDA'!C:D,2,0)</f>
        <v>AILA KARLA MOTA SANTANA</v>
      </c>
    </row>
    <row r="134" spans="1:9">
      <c r="A134" s="105">
        <v>1</v>
      </c>
      <c r="B134" s="105">
        <v>2384</v>
      </c>
      <c r="C134" s="103" t="s">
        <v>123</v>
      </c>
      <c r="D134" s="107">
        <v>6050.94</v>
      </c>
      <c r="E134" s="35">
        <f t="shared" si="4"/>
        <v>3263.0599999999995</v>
      </c>
      <c r="F134" s="48">
        <f>IFERROR(VLOOKUP(B134,ADI!B:D,3,0),"0,00")</f>
        <v>667.12</v>
      </c>
      <c r="G134" s="112">
        <v>2120.7600000000002</v>
      </c>
      <c r="H134" s="35">
        <f t="shared" si="5"/>
        <v>2787.88</v>
      </c>
      <c r="I134" s="42" t="str">
        <f>VLOOKUP(B134,'FOLHA RESUMIDA'!C:D,2,0)</f>
        <v>KATIA MIRANDA DE ARAUJO LOPES</v>
      </c>
    </row>
    <row r="135" spans="1:9">
      <c r="A135" s="105">
        <v>1</v>
      </c>
      <c r="B135" s="105">
        <v>2392</v>
      </c>
      <c r="C135" s="103" t="s">
        <v>124</v>
      </c>
      <c r="D135" s="107">
        <v>4628.2299999999996</v>
      </c>
      <c r="E135" s="35">
        <f t="shared" si="4"/>
        <v>2030.7799999999997</v>
      </c>
      <c r="F135" s="48">
        <f>IFERROR(VLOOKUP(B135,ADI!B:D,3,0),"0,00")</f>
        <v>1453.52</v>
      </c>
      <c r="G135" s="112">
        <v>1143.93</v>
      </c>
      <c r="H135" s="35">
        <f t="shared" si="5"/>
        <v>2597.4499999999998</v>
      </c>
      <c r="I135" s="42" t="str">
        <f>VLOOKUP(B135,'FOLHA RESUMIDA'!C:D,2,0)</f>
        <v>KLEYTON DA SILVA A PEREIRA</v>
      </c>
    </row>
    <row r="136" spans="1:9">
      <c r="A136" s="105">
        <v>1</v>
      </c>
      <c r="B136" s="105">
        <v>2406</v>
      </c>
      <c r="C136" s="103" t="s">
        <v>125</v>
      </c>
      <c r="D136" s="107">
        <v>2299.14</v>
      </c>
      <c r="E136" s="35">
        <f t="shared" si="4"/>
        <v>863.81</v>
      </c>
      <c r="F136" s="48">
        <f>IFERROR(VLOOKUP(B136,ADI!B:D,3,0),"0,00")</f>
        <v>524.91</v>
      </c>
      <c r="G136" s="112">
        <v>910.42</v>
      </c>
      <c r="H136" s="35">
        <f t="shared" si="5"/>
        <v>1435.33</v>
      </c>
      <c r="I136" s="42" t="str">
        <f>VLOOKUP(B136,'FOLHA RESUMIDA'!C:D,2,0)</f>
        <v>DEYSE MARIA DOS SANTOS SILVA</v>
      </c>
    </row>
    <row r="137" spans="1:9">
      <c r="A137" s="105">
        <v>1</v>
      </c>
      <c r="B137" s="105">
        <v>2415</v>
      </c>
      <c r="C137" s="103" t="s">
        <v>126</v>
      </c>
      <c r="D137" s="107">
        <v>13705.31</v>
      </c>
      <c r="E137" s="35">
        <f t="shared" si="4"/>
        <v>3537.9699999999993</v>
      </c>
      <c r="F137" s="48">
        <f>IFERROR(VLOOKUP(B137,ADI!B:D,3,0),"0,00")</f>
        <v>4284.18</v>
      </c>
      <c r="G137" s="112">
        <v>5883.16</v>
      </c>
      <c r="H137" s="35">
        <f t="shared" si="5"/>
        <v>10167.34</v>
      </c>
      <c r="I137" s="42" t="str">
        <f>VLOOKUP(B137,'FOLHA RESUMIDA'!C:D,2,0)</f>
        <v>SILVIA RENATA QUEIROZ DE FARIA</v>
      </c>
    </row>
    <row r="138" spans="1:9">
      <c r="A138" s="105">
        <v>1</v>
      </c>
      <c r="B138" s="105">
        <v>2420</v>
      </c>
      <c r="C138" s="103" t="s">
        <v>127</v>
      </c>
      <c r="D138" s="107">
        <v>14077.26</v>
      </c>
      <c r="E138" s="35">
        <f t="shared" si="4"/>
        <v>3535.9799999999996</v>
      </c>
      <c r="F138" s="48">
        <f>IFERROR(VLOOKUP(B138,ADI!B:D,3,0),"0,00")</f>
        <v>4284.18</v>
      </c>
      <c r="G138" s="112">
        <v>6257.1</v>
      </c>
      <c r="H138" s="35">
        <f t="shared" si="5"/>
        <v>10541.28</v>
      </c>
      <c r="I138" s="42" t="str">
        <f>VLOOKUP(B138,'FOLHA RESUMIDA'!C:D,2,0)</f>
        <v>TEREZA RAQUEL F ALMEIDA</v>
      </c>
    </row>
    <row r="139" spans="1:9">
      <c r="A139" s="105">
        <v>1</v>
      </c>
      <c r="B139" s="105">
        <v>2421</v>
      </c>
      <c r="C139" s="103" t="s">
        <v>128</v>
      </c>
      <c r="D139" s="107">
        <v>6782.5</v>
      </c>
      <c r="E139" s="35">
        <f t="shared" si="4"/>
        <v>1584.1800000000003</v>
      </c>
      <c r="F139" s="48">
        <f>IFERROR(VLOOKUP(B139,ADI!B:D,3,0),"0,00")</f>
        <v>2066.11</v>
      </c>
      <c r="G139" s="112">
        <v>3132.21</v>
      </c>
      <c r="H139" s="35">
        <f t="shared" si="5"/>
        <v>5198.32</v>
      </c>
      <c r="I139" s="42" t="str">
        <f>VLOOKUP(B139,'FOLHA RESUMIDA'!C:D,2,0)</f>
        <v>ANA CLAUDIA NUNES DE MOURA</v>
      </c>
    </row>
    <row r="140" spans="1:9">
      <c r="A140" s="105">
        <v>1</v>
      </c>
      <c r="B140" s="105">
        <v>2437</v>
      </c>
      <c r="C140" s="103" t="s">
        <v>129</v>
      </c>
      <c r="D140" s="107">
        <v>2325.09</v>
      </c>
      <c r="E140" s="35">
        <f t="shared" si="4"/>
        <v>485.46000000000004</v>
      </c>
      <c r="F140" s="48">
        <f>IFERROR(VLOOKUP(B140,ADI!B:D,3,0),"0,00")</f>
        <v>667.12</v>
      </c>
      <c r="G140" s="112">
        <v>1172.51</v>
      </c>
      <c r="H140" s="35">
        <f t="shared" si="5"/>
        <v>1839.63</v>
      </c>
      <c r="I140" s="42" t="str">
        <f>VLOOKUP(B140,'FOLHA RESUMIDA'!C:D,2,0)</f>
        <v>CLAUDILENE DE LIMA</v>
      </c>
    </row>
    <row r="141" spans="1:9">
      <c r="A141" s="105">
        <v>1</v>
      </c>
      <c r="B141" s="105">
        <v>2440</v>
      </c>
      <c r="C141" s="103" t="s">
        <v>130</v>
      </c>
      <c r="D141" s="107">
        <v>3746.26</v>
      </c>
      <c r="E141" s="35">
        <f t="shared" si="4"/>
        <v>997.08000000000038</v>
      </c>
      <c r="F141" s="48">
        <f>IFERROR(VLOOKUP(B141,ADI!B:D,3,0),"0,00")</f>
        <v>1140.33</v>
      </c>
      <c r="G141" s="112">
        <v>1608.85</v>
      </c>
      <c r="H141" s="35">
        <f t="shared" si="5"/>
        <v>2749.18</v>
      </c>
      <c r="I141" s="42" t="str">
        <f>VLOOKUP(B141,'FOLHA RESUMIDA'!C:D,2,0)</f>
        <v>ELIANE MOREIRA DE SOUZA</v>
      </c>
    </row>
    <row r="142" spans="1:9">
      <c r="A142" s="105">
        <v>1</v>
      </c>
      <c r="B142" s="105">
        <v>2443</v>
      </c>
      <c r="C142" s="103" t="s">
        <v>461</v>
      </c>
      <c r="D142" s="107">
        <v>2070.4899999999998</v>
      </c>
      <c r="E142" s="35">
        <f t="shared" si="4"/>
        <v>512.77999999999975</v>
      </c>
      <c r="F142" s="48">
        <f>IFERROR(VLOOKUP(B142,ADI!B:D,3,0),"0,00")</f>
        <v>578.71</v>
      </c>
      <c r="G142" s="112">
        <v>979</v>
      </c>
      <c r="H142" s="35">
        <f t="shared" si="5"/>
        <v>1557.71</v>
      </c>
      <c r="I142" s="42" t="str">
        <f>VLOOKUP(B142,'FOLHA RESUMIDA'!C:D,2,0)</f>
        <v>GEYZA JANAINA FERREIRA L ALVES</v>
      </c>
    </row>
    <row r="143" spans="1:9">
      <c r="A143" s="105">
        <v>1</v>
      </c>
      <c r="B143" s="105">
        <v>2448</v>
      </c>
      <c r="C143" s="103" t="s">
        <v>131</v>
      </c>
      <c r="D143" s="107">
        <v>2230.1999999999998</v>
      </c>
      <c r="E143" s="35">
        <f t="shared" si="4"/>
        <v>805.43999999999983</v>
      </c>
      <c r="F143" s="48">
        <f>IFERROR(VLOOKUP(B143,ADI!B:D,3,0),"0,00")</f>
        <v>638.04</v>
      </c>
      <c r="G143" s="112">
        <v>786.72</v>
      </c>
      <c r="H143" s="35">
        <f t="shared" si="5"/>
        <v>1424.76</v>
      </c>
      <c r="I143" s="42" t="str">
        <f>VLOOKUP(B143,'FOLHA RESUMIDA'!C:D,2,0)</f>
        <v>JULIO CESAR DA SILVA</v>
      </c>
    </row>
    <row r="144" spans="1:9">
      <c r="A144" s="105">
        <v>1</v>
      </c>
      <c r="B144" s="105">
        <v>2451</v>
      </c>
      <c r="C144" s="103" t="s">
        <v>132</v>
      </c>
      <c r="D144" s="107">
        <v>2077.63</v>
      </c>
      <c r="E144" s="35">
        <f t="shared" si="4"/>
        <v>265.59000000000015</v>
      </c>
      <c r="F144" s="48">
        <f>IFERROR(VLOOKUP(B144,ADI!B:D,3,0),"0,00")</f>
        <v>578.71</v>
      </c>
      <c r="G144" s="112">
        <v>1233.33</v>
      </c>
      <c r="H144" s="35">
        <f t="shared" si="5"/>
        <v>1812.04</v>
      </c>
      <c r="I144" s="42" t="str">
        <f>VLOOKUP(B144,'FOLHA RESUMIDA'!C:D,2,0)</f>
        <v>MANUELLA BOMFIM DA SILVA</v>
      </c>
    </row>
    <row r="145" spans="1:9">
      <c r="A145" s="105">
        <v>1</v>
      </c>
      <c r="B145" s="105">
        <v>2460</v>
      </c>
      <c r="C145" s="103" t="s">
        <v>133</v>
      </c>
      <c r="D145" s="107">
        <v>2539.58</v>
      </c>
      <c r="E145" s="35">
        <f t="shared" si="4"/>
        <v>973.94999999999982</v>
      </c>
      <c r="F145" s="48">
        <f>IFERROR(VLOOKUP(B145,ADI!B:D,3,0),"0,00")</f>
        <v>578.71</v>
      </c>
      <c r="G145" s="112">
        <v>986.92</v>
      </c>
      <c r="H145" s="35">
        <f t="shared" si="5"/>
        <v>1565.63</v>
      </c>
      <c r="I145" s="42" t="str">
        <f>VLOOKUP(B145,'FOLHA RESUMIDA'!C:D,2,0)</f>
        <v>VIVIANE OLIMPIO DOS SANTOS</v>
      </c>
    </row>
    <row r="146" spans="1:9">
      <c r="A146" s="105">
        <v>1</v>
      </c>
      <c r="B146" s="105">
        <v>2468</v>
      </c>
      <c r="C146" s="103" t="s">
        <v>134</v>
      </c>
      <c r="D146" s="107">
        <v>9051.08</v>
      </c>
      <c r="E146" s="35">
        <f t="shared" si="4"/>
        <v>3787.5200000000004</v>
      </c>
      <c r="F146" s="48">
        <f>IFERROR(VLOOKUP(B146,ADI!B:D,3,0),"0,00")</f>
        <v>2812.88</v>
      </c>
      <c r="G146" s="112">
        <v>2450.6799999999998</v>
      </c>
      <c r="H146" s="35">
        <f t="shared" si="5"/>
        <v>5263.5599999999995</v>
      </c>
      <c r="I146" s="42" t="str">
        <f>VLOOKUP(B146,'FOLHA RESUMIDA'!C:D,2,0)</f>
        <v>ANA GERTRUDES DE A F GUERRA</v>
      </c>
    </row>
    <row r="147" spans="1:9">
      <c r="A147" s="105">
        <v>1</v>
      </c>
      <c r="B147" s="105">
        <v>2474</v>
      </c>
      <c r="C147" s="103" t="s">
        <v>135</v>
      </c>
      <c r="D147" s="107">
        <v>16045.6</v>
      </c>
      <c r="E147" s="35">
        <f t="shared" si="4"/>
        <v>8455.01</v>
      </c>
      <c r="F147" s="48">
        <f>IFERROR(VLOOKUP(B147,ADI!B:D,3,0),"0,00")</f>
        <v>4284.18</v>
      </c>
      <c r="G147" s="112">
        <v>3306.41</v>
      </c>
      <c r="H147" s="35">
        <f t="shared" si="5"/>
        <v>7590.59</v>
      </c>
      <c r="I147" s="42" t="str">
        <f>VLOOKUP(B147,'FOLHA RESUMIDA'!C:D,2,0)</f>
        <v>MARIA ROSEANE DOS A CLEMENTINO</v>
      </c>
    </row>
    <row r="148" spans="1:9">
      <c r="A148" s="105">
        <v>50</v>
      </c>
      <c r="B148" s="105">
        <v>2478</v>
      </c>
      <c r="C148" s="103" t="s">
        <v>380</v>
      </c>
      <c r="D148" s="107">
        <v>6249.39</v>
      </c>
      <c r="E148" s="35">
        <f t="shared" si="4"/>
        <v>1485.3900000000003</v>
      </c>
      <c r="F148" s="48">
        <f>IFERROR(VLOOKUP(B148,ADI!B:D,3,0),"0,00")</f>
        <v>1800.68</v>
      </c>
      <c r="G148" s="112">
        <v>2963.32</v>
      </c>
      <c r="H148" s="35">
        <f t="shared" si="5"/>
        <v>4764</v>
      </c>
      <c r="I148" s="42" t="str">
        <f>VLOOKUP(B148,'FOLHA RESUMIDA'!C:D,2,0)</f>
        <v>ROGERIO MOURA VIEIRA</v>
      </c>
    </row>
    <row r="149" spans="1:9">
      <c r="A149" s="105">
        <v>20</v>
      </c>
      <c r="B149" s="105">
        <v>2481</v>
      </c>
      <c r="C149" s="103" t="s">
        <v>354</v>
      </c>
      <c r="D149" s="107">
        <v>6249.39</v>
      </c>
      <c r="E149" s="35">
        <f t="shared" si="4"/>
        <v>1673.9400000000005</v>
      </c>
      <c r="F149" s="48">
        <f>IFERROR(VLOOKUP(B149,ADI!B:D,3,0),"0,00")</f>
        <v>1800.68</v>
      </c>
      <c r="G149" s="112">
        <v>2774.77</v>
      </c>
      <c r="H149" s="35">
        <f t="shared" si="5"/>
        <v>4575.45</v>
      </c>
      <c r="I149" s="42" t="str">
        <f>VLOOKUP(B149,'FOLHA RESUMIDA'!C:D,2,0)</f>
        <v>RAFAELLA MICHELLE DE L MIRANDA</v>
      </c>
    </row>
    <row r="150" spans="1:9">
      <c r="A150" s="105">
        <v>39</v>
      </c>
      <c r="B150" s="105">
        <v>2484</v>
      </c>
      <c r="C150" s="103" t="s">
        <v>373</v>
      </c>
      <c r="D150" s="107">
        <v>6561.87</v>
      </c>
      <c r="E150" s="35">
        <f t="shared" si="4"/>
        <v>2162.3999999999996</v>
      </c>
      <c r="F150" s="48">
        <f>IFERROR(VLOOKUP(B150,ADI!B:D,3,0),"0,00")</f>
        <v>1890.71</v>
      </c>
      <c r="G150" s="112">
        <v>2508.7600000000002</v>
      </c>
      <c r="H150" s="35">
        <f t="shared" si="5"/>
        <v>4399.47</v>
      </c>
      <c r="I150" s="42" t="str">
        <f>VLOOKUP(B150,'FOLHA RESUMIDA'!C:D,2,0)</f>
        <v>ARLEY ANDERSON TAVARES MOREIRA</v>
      </c>
    </row>
    <row r="151" spans="1:9">
      <c r="A151" s="105">
        <v>1</v>
      </c>
      <c r="B151" s="105">
        <v>2493</v>
      </c>
      <c r="C151" s="103" t="s">
        <v>136</v>
      </c>
      <c r="D151" s="107">
        <v>2431.08</v>
      </c>
      <c r="E151" s="35">
        <f t="shared" si="4"/>
        <v>1207.9899999999998</v>
      </c>
      <c r="F151" s="48">
        <f>IFERROR(VLOOKUP(B151,ADI!B:D,3,0),"0,00")</f>
        <v>700.48</v>
      </c>
      <c r="G151" s="112">
        <v>522.61</v>
      </c>
      <c r="H151" s="35">
        <f t="shared" si="5"/>
        <v>1223.0900000000001</v>
      </c>
      <c r="I151" s="42" t="str">
        <f>VLOOKUP(B151,'FOLHA RESUMIDA'!C:D,2,0)</f>
        <v>CRISTIANE R  DE O  GONCALVES</v>
      </c>
    </row>
    <row r="152" spans="1:9">
      <c r="A152" s="105">
        <v>1</v>
      </c>
      <c r="B152" s="105">
        <v>2498</v>
      </c>
      <c r="C152" s="103" t="s">
        <v>137</v>
      </c>
      <c r="D152" s="107">
        <v>2315.2800000000002</v>
      </c>
      <c r="E152" s="35">
        <f t="shared" si="4"/>
        <v>726.45000000000027</v>
      </c>
      <c r="F152" s="48">
        <f>IFERROR(VLOOKUP(B152,ADI!B:D,3,0),"0,00")</f>
        <v>667.12</v>
      </c>
      <c r="G152" s="112">
        <v>921.71</v>
      </c>
      <c r="H152" s="35">
        <f t="shared" si="5"/>
        <v>1588.83</v>
      </c>
      <c r="I152" s="42" t="str">
        <f>VLOOKUP(B152,'FOLHA RESUMIDA'!C:D,2,0)</f>
        <v>TEREZINHA DE J  DE L  M  NETA</v>
      </c>
    </row>
    <row r="153" spans="1:9">
      <c r="A153" s="105">
        <v>1</v>
      </c>
      <c r="B153" s="105">
        <v>2502</v>
      </c>
      <c r="C153" s="103" t="s">
        <v>138</v>
      </c>
      <c r="D153" s="107">
        <v>2315.2800000000002</v>
      </c>
      <c r="E153" s="35">
        <f t="shared" si="4"/>
        <v>1142.6100000000001</v>
      </c>
      <c r="F153" s="48">
        <f>IFERROR(VLOOKUP(B153,ADI!B:D,3,0),"0,00")</f>
        <v>667.12</v>
      </c>
      <c r="G153" s="112">
        <v>505.55</v>
      </c>
      <c r="H153" s="35">
        <f t="shared" si="5"/>
        <v>1172.67</v>
      </c>
      <c r="I153" s="42" t="str">
        <f>VLOOKUP(B153,'FOLHA RESUMIDA'!C:D,2,0)</f>
        <v>PAULO ROBERTO DA SILVA CUNHA</v>
      </c>
    </row>
    <row r="154" spans="1:9">
      <c r="A154" s="105">
        <v>1</v>
      </c>
      <c r="B154" s="105">
        <v>2503</v>
      </c>
      <c r="C154" s="103" t="s">
        <v>139</v>
      </c>
      <c r="D154" s="107">
        <v>6249.39</v>
      </c>
      <c r="E154" s="35">
        <f t="shared" si="4"/>
        <v>1967.3500000000004</v>
      </c>
      <c r="F154" s="48">
        <f>IFERROR(VLOOKUP(B154,ADI!B:D,3,0),"0,00")</f>
        <v>1800.68</v>
      </c>
      <c r="G154" s="112">
        <v>2481.36</v>
      </c>
      <c r="H154" s="35">
        <f t="shared" si="5"/>
        <v>4282.04</v>
      </c>
      <c r="I154" s="42" t="str">
        <f>VLOOKUP(B154,'FOLHA RESUMIDA'!C:D,2,0)</f>
        <v>TACIZO LUIZ PEREIRA DA SILVA</v>
      </c>
    </row>
    <row r="155" spans="1:9">
      <c r="A155" s="105">
        <v>1</v>
      </c>
      <c r="B155" s="105">
        <v>2504</v>
      </c>
      <c r="C155" s="103" t="s">
        <v>140</v>
      </c>
      <c r="D155" s="107">
        <v>1631.7</v>
      </c>
      <c r="E155" s="35">
        <f t="shared" si="4"/>
        <v>1381.94</v>
      </c>
      <c r="F155" s="48" t="str">
        <f>IFERROR(VLOOKUP(B155,ADI!B:D,3,0),"0,00")</f>
        <v>0,00</v>
      </c>
      <c r="G155" s="112">
        <v>249.76</v>
      </c>
      <c r="H155" s="35">
        <f t="shared" si="5"/>
        <v>249.76</v>
      </c>
      <c r="I155" s="42" t="str">
        <f>VLOOKUP(B155,'FOLHA RESUMIDA'!C:D,2,0)</f>
        <v>RIVALDO GOMES DA SILVA</v>
      </c>
    </row>
    <row r="156" spans="1:9">
      <c r="A156" s="105">
        <v>1</v>
      </c>
      <c r="B156" s="105">
        <v>2506</v>
      </c>
      <c r="C156" s="103" t="s">
        <v>141</v>
      </c>
      <c r="D156" s="107">
        <v>3330.3</v>
      </c>
      <c r="E156" s="35">
        <f t="shared" si="4"/>
        <v>2424.63</v>
      </c>
      <c r="F156" s="48" t="str">
        <f>IFERROR(VLOOKUP(B156,ADI!B:D,3,0),"0,00")</f>
        <v>0,00</v>
      </c>
      <c r="G156" s="112">
        <v>905.67</v>
      </c>
      <c r="H156" s="35">
        <f t="shared" si="5"/>
        <v>905.67</v>
      </c>
      <c r="I156" s="42" t="str">
        <f>VLOOKUP(B156,'FOLHA RESUMIDA'!C:D,2,0)</f>
        <v>IVETE ANTONIETA B  DE CARVALHO</v>
      </c>
    </row>
    <row r="157" spans="1:9">
      <c r="A157" s="105">
        <v>1</v>
      </c>
      <c r="B157" s="105">
        <v>2507</v>
      </c>
      <c r="C157" s="103" t="s">
        <v>142</v>
      </c>
      <c r="D157" s="107">
        <v>1468.53</v>
      </c>
      <c r="E157" s="35">
        <f t="shared" si="4"/>
        <v>193.61999999999989</v>
      </c>
      <c r="F157" s="48">
        <f>IFERROR(VLOOKUP(B157,ADI!B:D,3,0),"0,00")</f>
        <v>499.3</v>
      </c>
      <c r="G157" s="112">
        <v>775.61</v>
      </c>
      <c r="H157" s="35">
        <f t="shared" si="5"/>
        <v>1274.9100000000001</v>
      </c>
      <c r="I157" s="42" t="str">
        <f>VLOOKUP(B157,'FOLHA RESUMIDA'!C:D,2,0)</f>
        <v>ANANIAS TEIXEIRA DE LIMA</v>
      </c>
    </row>
    <row r="158" spans="1:9">
      <c r="A158" s="105">
        <v>1</v>
      </c>
      <c r="B158" s="105">
        <v>2508</v>
      </c>
      <c r="C158" s="103" t="s">
        <v>143</v>
      </c>
      <c r="D158" s="107">
        <v>3181.83</v>
      </c>
      <c r="E158" s="35">
        <f t="shared" si="4"/>
        <v>808.63000000000011</v>
      </c>
      <c r="F158" s="48">
        <f>IFERROR(VLOOKUP(B158,ADI!B:D,3,0),"0,00")</f>
        <v>1081.82</v>
      </c>
      <c r="G158" s="112">
        <v>1291.3800000000001</v>
      </c>
      <c r="H158" s="35">
        <f t="shared" si="5"/>
        <v>2373.1999999999998</v>
      </c>
      <c r="I158" s="42" t="str">
        <f>VLOOKUP(B158,'FOLHA RESUMIDA'!C:D,2,0)</f>
        <v>JOSE ALEXANDRE DE BARROS ALVES</v>
      </c>
    </row>
    <row r="159" spans="1:9">
      <c r="A159" s="105">
        <v>1</v>
      </c>
      <c r="B159" s="105">
        <v>2509</v>
      </c>
      <c r="C159" s="103" t="s">
        <v>144</v>
      </c>
      <c r="D159" s="107">
        <v>1468.53</v>
      </c>
      <c r="E159" s="35">
        <f t="shared" si="4"/>
        <v>1130.45</v>
      </c>
      <c r="F159" s="48">
        <f>IFERROR(VLOOKUP(B159,ADI!B:D,3,0),"0,00")</f>
        <v>220.28</v>
      </c>
      <c r="G159" s="112">
        <v>117.8</v>
      </c>
      <c r="H159" s="35">
        <f t="shared" si="5"/>
        <v>338.08</v>
      </c>
      <c r="I159" s="42" t="str">
        <f>VLOOKUP(B159,'FOLHA RESUMIDA'!C:D,2,0)</f>
        <v>ALDEMIR NASCIMENTO DA SILVA</v>
      </c>
    </row>
    <row r="160" spans="1:9">
      <c r="A160" s="105">
        <v>1</v>
      </c>
      <c r="B160" s="105">
        <v>2512</v>
      </c>
      <c r="C160" s="103" t="s">
        <v>365</v>
      </c>
      <c r="D160" s="107">
        <v>6249.39</v>
      </c>
      <c r="E160" s="35">
        <f t="shared" si="4"/>
        <v>1746.87</v>
      </c>
      <c r="F160" s="48">
        <f>IFERROR(VLOOKUP(B160,ADI!B:D,3,0),"0,00")</f>
        <v>1800.68</v>
      </c>
      <c r="G160" s="112">
        <v>2701.84</v>
      </c>
      <c r="H160" s="35">
        <f t="shared" si="5"/>
        <v>4502.5200000000004</v>
      </c>
      <c r="I160" s="42" t="str">
        <f>VLOOKUP(B160,'FOLHA RESUMIDA'!C:D,2,0)</f>
        <v>JOSENILDO JOSE TORRES</v>
      </c>
    </row>
    <row r="161" spans="1:9">
      <c r="A161" s="105">
        <v>1</v>
      </c>
      <c r="B161" s="105">
        <v>2514</v>
      </c>
      <c r="C161" s="103" t="s">
        <v>145</v>
      </c>
      <c r="D161" s="107">
        <v>3274.1</v>
      </c>
      <c r="E161" s="35">
        <f t="shared" si="4"/>
        <v>1115.83</v>
      </c>
      <c r="F161" s="48">
        <f>IFERROR(VLOOKUP(B161,ADI!B:D,3,0),"0,00")</f>
        <v>980.1</v>
      </c>
      <c r="G161" s="112">
        <v>1178.17</v>
      </c>
      <c r="H161" s="35">
        <f t="shared" si="5"/>
        <v>2158.27</v>
      </c>
      <c r="I161" s="42" t="str">
        <f>VLOOKUP(B161,'FOLHA RESUMIDA'!C:D,2,0)</f>
        <v>JULIANA CAVALCANTI DE SOUSA</v>
      </c>
    </row>
    <row r="162" spans="1:9">
      <c r="A162" s="105">
        <v>1</v>
      </c>
      <c r="B162" s="105">
        <v>2520</v>
      </c>
      <c r="C162" s="103" t="s">
        <v>366</v>
      </c>
      <c r="D162" s="107">
        <v>2431.08</v>
      </c>
      <c r="E162" s="35">
        <f t="shared" si="4"/>
        <v>1167.29</v>
      </c>
      <c r="F162" s="48">
        <f>IFERROR(VLOOKUP(B162,ADI!B:D,3,0),"0,00")</f>
        <v>700.48</v>
      </c>
      <c r="G162" s="112">
        <v>563.30999999999995</v>
      </c>
      <c r="H162" s="35">
        <f t="shared" si="5"/>
        <v>1263.79</v>
      </c>
      <c r="I162" s="42" t="str">
        <f>VLOOKUP(B162,'FOLHA RESUMIDA'!C:D,2,0)</f>
        <v>SELMA CRISTIANIA LIMA RORIZ</v>
      </c>
    </row>
    <row r="163" spans="1:9">
      <c r="A163" s="105">
        <v>39</v>
      </c>
      <c r="B163" s="105">
        <v>2523</v>
      </c>
      <c r="C163" s="103" t="s">
        <v>374</v>
      </c>
      <c r="D163" s="107">
        <v>3728.59</v>
      </c>
      <c r="E163" s="35">
        <f t="shared" si="4"/>
        <v>3172.7200000000003</v>
      </c>
      <c r="F163" s="48" t="str">
        <f>IFERROR(VLOOKUP(B163,ADI!B:D,3,0),"0,00")</f>
        <v>0,00</v>
      </c>
      <c r="G163" s="112">
        <v>555.87</v>
      </c>
      <c r="H163" s="35">
        <f t="shared" si="5"/>
        <v>555.87</v>
      </c>
      <c r="I163" s="42" t="str">
        <f>VLOOKUP(B163,'FOLHA RESUMIDA'!C:D,2,0)</f>
        <v>JANISSON COELHO DE VASCONCELOS</v>
      </c>
    </row>
    <row r="164" spans="1:9">
      <c r="A164" s="105">
        <v>10</v>
      </c>
      <c r="B164" s="105">
        <v>2525</v>
      </c>
      <c r="C164" s="103" t="s">
        <v>331</v>
      </c>
      <c r="D164" s="107">
        <v>2694.55</v>
      </c>
      <c r="E164" s="35">
        <f t="shared" si="4"/>
        <v>333.24000000000024</v>
      </c>
      <c r="F164" s="48">
        <f>IFERROR(VLOOKUP(B164,ADI!B:D,3,0),"0,00")</f>
        <v>779.81</v>
      </c>
      <c r="G164" s="112">
        <v>1581.5</v>
      </c>
      <c r="H164" s="35">
        <f t="shared" si="5"/>
        <v>2361.31</v>
      </c>
      <c r="I164" s="42" t="str">
        <f>VLOOKUP(B164,'FOLHA RESUMIDA'!C:D,2,0)</f>
        <v>FABIANE TAVARES DE SOUZA</v>
      </c>
    </row>
    <row r="165" spans="1:9">
      <c r="A165" s="105">
        <v>1</v>
      </c>
      <c r="B165" s="105">
        <v>2526</v>
      </c>
      <c r="C165" s="103" t="s">
        <v>146</v>
      </c>
      <c r="D165" s="107">
        <v>4478.37</v>
      </c>
      <c r="E165" s="35">
        <f t="shared" si="4"/>
        <v>1706.4699999999998</v>
      </c>
      <c r="F165" s="48">
        <f>IFERROR(VLOOKUP(B165,ADI!B:D,3,0),"0,00")</f>
        <v>1435.21</v>
      </c>
      <c r="G165" s="112">
        <v>1336.69</v>
      </c>
      <c r="H165" s="35">
        <f t="shared" si="5"/>
        <v>2771.9</v>
      </c>
      <c r="I165" s="42" t="str">
        <f>VLOOKUP(B165,'FOLHA RESUMIDA'!C:D,2,0)</f>
        <v>JARBAS FERREIRA DE LIMA JUNIOR</v>
      </c>
    </row>
    <row r="166" spans="1:9">
      <c r="A166" s="105">
        <v>1</v>
      </c>
      <c r="B166" s="105">
        <v>2530</v>
      </c>
      <c r="C166" s="103" t="s">
        <v>147</v>
      </c>
      <c r="D166" s="107">
        <v>2246.0500000000002</v>
      </c>
      <c r="E166" s="35">
        <f t="shared" si="4"/>
        <v>1411.9300000000003</v>
      </c>
      <c r="F166" s="48" t="str">
        <f>IFERROR(VLOOKUP(B166,ADI!B:D,3,0),"0,00")</f>
        <v>0,00</v>
      </c>
      <c r="G166" s="112">
        <v>834.12</v>
      </c>
      <c r="H166" s="35">
        <f t="shared" si="5"/>
        <v>834.12</v>
      </c>
      <c r="I166" s="42" t="str">
        <f>VLOOKUP(B166,'FOLHA RESUMIDA'!C:D,2,0)</f>
        <v>ARLEILDA MENDES DA SILVA</v>
      </c>
    </row>
    <row r="167" spans="1:9">
      <c r="A167" s="105">
        <v>1</v>
      </c>
      <c r="B167" s="105">
        <v>2534</v>
      </c>
      <c r="C167" s="103" t="s">
        <v>148</v>
      </c>
      <c r="D167" s="107">
        <v>2206.08</v>
      </c>
      <c r="E167" s="35">
        <f t="shared" si="4"/>
        <v>1247.9299999999998</v>
      </c>
      <c r="F167" s="48" t="str">
        <f>IFERROR(VLOOKUP(B167,ADI!B:D,3,0),"0,00")</f>
        <v>0,00</v>
      </c>
      <c r="G167" s="112">
        <v>958.15</v>
      </c>
      <c r="H167" s="35">
        <f t="shared" si="5"/>
        <v>958.15</v>
      </c>
      <c r="I167" s="42" t="str">
        <f>VLOOKUP(B167,'FOLHA RESUMIDA'!C:D,2,0)</f>
        <v>EMANUEL MESSIAS RIBEIRO COSTA</v>
      </c>
    </row>
    <row r="168" spans="1:9">
      <c r="A168" s="105">
        <v>1</v>
      </c>
      <c r="B168" s="105">
        <v>2539</v>
      </c>
      <c r="C168" s="103" t="s">
        <v>149</v>
      </c>
      <c r="D168" s="107">
        <v>2325.0500000000002</v>
      </c>
      <c r="E168" s="35">
        <f t="shared" si="4"/>
        <v>1617.5900000000001</v>
      </c>
      <c r="F168" s="48">
        <f>IFERROR(VLOOKUP(B168,ADI!B:D,3,0),"0,00")</f>
        <v>453.19</v>
      </c>
      <c r="G168" s="112">
        <v>254.27</v>
      </c>
      <c r="H168" s="35">
        <f t="shared" si="5"/>
        <v>707.46</v>
      </c>
      <c r="I168" s="42" t="str">
        <f>VLOOKUP(B168,'FOLHA RESUMIDA'!C:D,2,0)</f>
        <v>JOSENILDA BEZERRA DA SILVA</v>
      </c>
    </row>
    <row r="169" spans="1:9">
      <c r="A169" s="105">
        <v>1</v>
      </c>
      <c r="B169" s="105">
        <v>2541</v>
      </c>
      <c r="C169" s="103" t="s">
        <v>150</v>
      </c>
      <c r="D169" s="107">
        <v>2008.45</v>
      </c>
      <c r="E169" s="35">
        <f t="shared" si="4"/>
        <v>1196.08</v>
      </c>
      <c r="F169" s="48">
        <f>IFERROR(VLOOKUP(B169,ADI!B:D,3,0),"0,00")</f>
        <v>510.63</v>
      </c>
      <c r="G169" s="112">
        <v>301.74</v>
      </c>
      <c r="H169" s="35">
        <f t="shared" si="5"/>
        <v>812.37</v>
      </c>
      <c r="I169" s="42" t="str">
        <f>VLOOKUP(B169,'FOLHA RESUMIDA'!C:D,2,0)</f>
        <v>MARCELA SALLES DA SILVA</v>
      </c>
    </row>
    <row r="170" spans="1:9">
      <c r="A170" s="105">
        <v>59</v>
      </c>
      <c r="B170" s="105">
        <v>2547</v>
      </c>
      <c r="C170" s="103" t="s">
        <v>393</v>
      </c>
      <c r="D170" s="107">
        <v>14282.91</v>
      </c>
      <c r="E170" s="35">
        <f t="shared" si="4"/>
        <v>14282.91</v>
      </c>
      <c r="F170" s="48" t="str">
        <f>IFERROR(VLOOKUP(B170,ADI!B:D,3,0),"0,00")</f>
        <v>0,00</v>
      </c>
      <c r="G170" s="112">
        <v>0</v>
      </c>
      <c r="H170" s="35">
        <f t="shared" si="5"/>
        <v>0</v>
      </c>
      <c r="I170" s="42" t="str">
        <f>VLOOKUP(B170,'FOLHA RESUMIDA'!C:D,2,0)</f>
        <v>CYNTHIA RODRIGUES DE ALMEIDA</v>
      </c>
    </row>
    <row r="171" spans="1:9">
      <c r="A171" s="105">
        <v>1</v>
      </c>
      <c r="B171" s="105">
        <v>2548</v>
      </c>
      <c r="C171" s="103" t="s">
        <v>151</v>
      </c>
      <c r="D171" s="107">
        <v>4933.18</v>
      </c>
      <c r="E171" s="35">
        <f t="shared" si="4"/>
        <v>1605.3800000000006</v>
      </c>
      <c r="F171" s="48">
        <f>IFERROR(VLOOKUP(B171,ADI!B:D,3,0),"0,00")</f>
        <v>1268.0999999999999</v>
      </c>
      <c r="G171" s="112">
        <v>2059.6999999999998</v>
      </c>
      <c r="H171" s="35">
        <f t="shared" si="5"/>
        <v>3327.7999999999997</v>
      </c>
      <c r="I171" s="42" t="str">
        <f>VLOOKUP(B171,'FOLHA RESUMIDA'!C:D,2,0)</f>
        <v>ELIANA PEREIRA SANTANA</v>
      </c>
    </row>
    <row r="172" spans="1:9">
      <c r="A172" s="105">
        <v>1</v>
      </c>
      <c r="B172" s="105">
        <v>2553</v>
      </c>
      <c r="C172" s="103" t="s">
        <v>152</v>
      </c>
      <c r="D172" s="107">
        <v>3253.46</v>
      </c>
      <c r="E172" s="35">
        <f t="shared" si="4"/>
        <v>660.36999999999989</v>
      </c>
      <c r="F172" s="48">
        <f>IFERROR(VLOOKUP(B172,ADI!B:D,3,0),"0,00")</f>
        <v>980.09</v>
      </c>
      <c r="G172" s="112">
        <v>1613</v>
      </c>
      <c r="H172" s="35">
        <f t="shared" si="5"/>
        <v>2593.09</v>
      </c>
      <c r="I172" s="42" t="str">
        <f>VLOOKUP(B172,'FOLHA RESUMIDA'!C:D,2,0)</f>
        <v>LIVIA DA SILVA LIMA</v>
      </c>
    </row>
    <row r="173" spans="1:9">
      <c r="A173" s="105">
        <v>1</v>
      </c>
      <c r="B173" s="105">
        <v>2559</v>
      </c>
      <c r="C173" s="103" t="s">
        <v>338</v>
      </c>
      <c r="D173" s="107">
        <v>2431.08</v>
      </c>
      <c r="E173" s="35">
        <f t="shared" si="4"/>
        <v>1076.8799999999999</v>
      </c>
      <c r="F173" s="48">
        <f>IFERROR(VLOOKUP(B173,ADI!B:D,3,0),"0,00")</f>
        <v>700.48</v>
      </c>
      <c r="G173" s="112">
        <v>653.72</v>
      </c>
      <c r="H173" s="35">
        <f t="shared" si="5"/>
        <v>1354.2</v>
      </c>
      <c r="I173" s="42" t="str">
        <f>VLOOKUP(B173,'FOLHA RESUMIDA'!C:D,2,0)</f>
        <v>SANDRO DE MIRANDA SANTOS</v>
      </c>
    </row>
    <row r="174" spans="1:9">
      <c r="A174" s="105">
        <v>1</v>
      </c>
      <c r="B174" s="105">
        <v>2562</v>
      </c>
      <c r="C174" s="103" t="s">
        <v>356</v>
      </c>
      <c r="D174" s="107">
        <v>6249.39</v>
      </c>
      <c r="E174" s="35">
        <f t="shared" si="4"/>
        <v>2887.13</v>
      </c>
      <c r="F174" s="48">
        <f>IFERROR(VLOOKUP(B174,ADI!B:D,3,0),"0,00")</f>
        <v>1800.68</v>
      </c>
      <c r="G174" s="112">
        <v>1561.58</v>
      </c>
      <c r="H174" s="35">
        <f t="shared" si="5"/>
        <v>3362.26</v>
      </c>
      <c r="I174" s="42" t="str">
        <f>VLOOKUP(B174,'FOLHA RESUMIDA'!C:D,2,0)</f>
        <v>ERIKA MARQUES BEZERRA</v>
      </c>
    </row>
    <row r="175" spans="1:9">
      <c r="A175" s="105">
        <v>50</v>
      </c>
      <c r="B175" s="105">
        <v>2568</v>
      </c>
      <c r="C175" s="103" t="s">
        <v>392</v>
      </c>
      <c r="D175" s="107">
        <v>6249.39</v>
      </c>
      <c r="E175" s="35">
        <f t="shared" si="4"/>
        <v>3671.57</v>
      </c>
      <c r="F175" s="48">
        <f>IFERROR(VLOOKUP(B175,ADI!B:D,3,0),"0,00")</f>
        <v>1800.68</v>
      </c>
      <c r="G175" s="112">
        <v>777.14</v>
      </c>
      <c r="H175" s="35">
        <f t="shared" si="5"/>
        <v>2577.8200000000002</v>
      </c>
      <c r="I175" s="42" t="str">
        <f>VLOOKUP(B175,'FOLHA RESUMIDA'!C:D,2,0)</f>
        <v>CATARINA DANIELLE DA S AMORIM</v>
      </c>
    </row>
    <row r="176" spans="1:9">
      <c r="A176" s="105">
        <v>1</v>
      </c>
      <c r="B176" s="105">
        <v>2574</v>
      </c>
      <c r="C176" s="103" t="s">
        <v>153</v>
      </c>
      <c r="D176" s="107">
        <v>6695</v>
      </c>
      <c r="E176" s="35">
        <f t="shared" si="4"/>
        <v>4109.7</v>
      </c>
      <c r="F176" s="48">
        <f>IFERROR(VLOOKUP(B176,ADI!B:D,3,0),"0,00")</f>
        <v>1521.91</v>
      </c>
      <c r="G176" s="112">
        <v>1063.3900000000001</v>
      </c>
      <c r="H176" s="35">
        <f t="shared" si="5"/>
        <v>2585.3000000000002</v>
      </c>
      <c r="I176" s="42" t="str">
        <f>VLOOKUP(B176,'FOLHA RESUMIDA'!C:D,2,0)</f>
        <v>ANDERSON SANTOS DE LIMA FARIAS</v>
      </c>
    </row>
    <row r="177" spans="1:9">
      <c r="A177" s="105">
        <v>1</v>
      </c>
      <c r="B177" s="105">
        <v>2577</v>
      </c>
      <c r="C177" s="103" t="s">
        <v>154</v>
      </c>
      <c r="D177" s="107">
        <v>3253.46</v>
      </c>
      <c r="E177" s="35">
        <f t="shared" si="4"/>
        <v>794.34000000000015</v>
      </c>
      <c r="F177" s="48">
        <f>IFERROR(VLOOKUP(B177,ADI!B:D,3,0),"0,00")</f>
        <v>980.09</v>
      </c>
      <c r="G177" s="112">
        <v>1479.03</v>
      </c>
      <c r="H177" s="35">
        <f t="shared" si="5"/>
        <v>2459.12</v>
      </c>
      <c r="I177" s="42" t="str">
        <f>VLOOKUP(B177,'FOLHA RESUMIDA'!C:D,2,0)</f>
        <v>CARLA CRISTINA OLIVEIRA MATOS</v>
      </c>
    </row>
    <row r="178" spans="1:9">
      <c r="A178" s="105">
        <v>1</v>
      </c>
      <c r="B178" s="105">
        <v>2584</v>
      </c>
      <c r="C178" s="103" t="s">
        <v>155</v>
      </c>
      <c r="D178" s="107">
        <v>2531.2199999999998</v>
      </c>
      <c r="E178" s="35">
        <f t="shared" si="4"/>
        <v>473.61000000000013</v>
      </c>
      <c r="F178" s="48">
        <f>IFERROR(VLOOKUP(B178,ADI!B:D,3,0),"0,00")</f>
        <v>700.49</v>
      </c>
      <c r="G178" s="112">
        <v>1357.12</v>
      </c>
      <c r="H178" s="35">
        <f t="shared" si="5"/>
        <v>2057.6099999999997</v>
      </c>
      <c r="I178" s="42" t="str">
        <f>VLOOKUP(B178,'FOLHA RESUMIDA'!C:D,2,0)</f>
        <v>HELIA MARIA ALEXANDRE DE SOUZA</v>
      </c>
    </row>
    <row r="179" spans="1:9">
      <c r="A179" s="105">
        <v>1</v>
      </c>
      <c r="B179" s="105">
        <v>2585</v>
      </c>
      <c r="C179" s="103" t="s">
        <v>156</v>
      </c>
      <c r="D179" s="107">
        <v>6946.34</v>
      </c>
      <c r="E179" s="35">
        <f t="shared" si="4"/>
        <v>6946.34</v>
      </c>
      <c r="F179" s="48" t="str">
        <f>IFERROR(VLOOKUP(B179,ADI!B:D,3,0),"0,00")</f>
        <v>0,00</v>
      </c>
      <c r="G179" s="112">
        <v>0</v>
      </c>
      <c r="H179" s="35">
        <f t="shared" si="5"/>
        <v>0</v>
      </c>
      <c r="I179" s="42" t="str">
        <f>VLOOKUP(B179,'FOLHA RESUMIDA'!C:D,2,0)</f>
        <v>HELIO DO N BARBOZA JUNIOR</v>
      </c>
    </row>
    <row r="180" spans="1:9">
      <c r="A180" s="105">
        <v>1</v>
      </c>
      <c r="B180" s="105">
        <v>2586</v>
      </c>
      <c r="C180" s="103" t="s">
        <v>339</v>
      </c>
      <c r="D180" s="107">
        <v>2431.08</v>
      </c>
      <c r="E180" s="35">
        <f t="shared" si="4"/>
        <v>929.69</v>
      </c>
      <c r="F180" s="48">
        <f>IFERROR(VLOOKUP(B180,ADI!B:D,3,0),"0,00")</f>
        <v>700.48</v>
      </c>
      <c r="G180" s="112">
        <v>800.91</v>
      </c>
      <c r="H180" s="35">
        <f t="shared" si="5"/>
        <v>1501.3899999999999</v>
      </c>
      <c r="I180" s="42" t="str">
        <f>VLOOKUP(B180,'FOLHA RESUMIDA'!C:D,2,0)</f>
        <v>JAQUELINE P F DE OLIVEIRA</v>
      </c>
    </row>
    <row r="181" spans="1:9">
      <c r="A181" s="105">
        <v>1</v>
      </c>
      <c r="B181" s="105">
        <v>2588</v>
      </c>
      <c r="C181" s="103" t="s">
        <v>157</v>
      </c>
      <c r="D181" s="107">
        <v>6605.82</v>
      </c>
      <c r="E181" s="35">
        <f t="shared" si="4"/>
        <v>3037.7699999999995</v>
      </c>
      <c r="F181" s="48">
        <f>IFERROR(VLOOKUP(B181,ADI!B:D,3,0),"0,00")</f>
        <v>2098.88</v>
      </c>
      <c r="G181" s="112">
        <v>1469.17</v>
      </c>
      <c r="H181" s="35">
        <f t="shared" si="5"/>
        <v>3568.05</v>
      </c>
      <c r="I181" s="42" t="str">
        <f>VLOOKUP(B181,'FOLHA RESUMIDA'!C:D,2,0)</f>
        <v>JOSE NEVES DA SILVA JUNIOR</v>
      </c>
    </row>
    <row r="182" spans="1:9">
      <c r="A182" s="105">
        <v>1</v>
      </c>
      <c r="B182" s="105">
        <v>2596</v>
      </c>
      <c r="C182" s="103" t="s">
        <v>367</v>
      </c>
      <c r="D182" s="107">
        <v>2431.08</v>
      </c>
      <c r="E182" s="35">
        <f t="shared" si="4"/>
        <v>1107.4499999999998</v>
      </c>
      <c r="F182" s="48">
        <f>IFERROR(VLOOKUP(B182,ADI!B:D,3,0),"0,00")</f>
        <v>515.05999999999995</v>
      </c>
      <c r="G182" s="112">
        <v>808.57</v>
      </c>
      <c r="H182" s="35">
        <f t="shared" si="5"/>
        <v>1323.63</v>
      </c>
      <c r="I182" s="42" t="str">
        <f>VLOOKUP(B182,'FOLHA RESUMIDA'!C:D,2,0)</f>
        <v>WELLIDA CRISTIANE DE M  GUERRA</v>
      </c>
    </row>
    <row r="183" spans="1:9">
      <c r="A183" s="105">
        <v>47</v>
      </c>
      <c r="B183" s="105">
        <v>2602</v>
      </c>
      <c r="C183" s="103" t="s">
        <v>375</v>
      </c>
      <c r="D183" s="107">
        <v>6249.39</v>
      </c>
      <c r="E183" s="35">
        <f t="shared" si="4"/>
        <v>1364.0900000000001</v>
      </c>
      <c r="F183" s="48">
        <f>IFERROR(VLOOKUP(B183,ADI!B:D,3,0),"0,00")</f>
        <v>1800.68</v>
      </c>
      <c r="G183" s="112">
        <v>3084.62</v>
      </c>
      <c r="H183" s="35">
        <f t="shared" si="5"/>
        <v>4885.3</v>
      </c>
      <c r="I183" s="42" t="str">
        <f>VLOOKUP(B183,'FOLHA RESUMIDA'!C:D,2,0)</f>
        <v>DIANA ATALECIA NEVES DE SA</v>
      </c>
    </row>
    <row r="184" spans="1:9">
      <c r="A184" s="105">
        <v>59</v>
      </c>
      <c r="B184" s="105">
        <v>2604</v>
      </c>
      <c r="C184" s="103" t="s">
        <v>394</v>
      </c>
      <c r="D184" s="107">
        <v>6249.39</v>
      </c>
      <c r="E184" s="35">
        <f t="shared" si="4"/>
        <v>2434.67</v>
      </c>
      <c r="F184" s="48">
        <f>IFERROR(VLOOKUP(B184,ADI!B:D,3,0),"0,00")</f>
        <v>1800.68</v>
      </c>
      <c r="G184" s="112">
        <v>2014.04</v>
      </c>
      <c r="H184" s="35">
        <f t="shared" si="5"/>
        <v>3814.7200000000003</v>
      </c>
      <c r="I184" s="42" t="str">
        <f>VLOOKUP(B184,'FOLHA RESUMIDA'!C:D,2,0)</f>
        <v>JAMINE K  G  DA ROCHA MARTINS</v>
      </c>
    </row>
    <row r="185" spans="1:9">
      <c r="A185" s="105">
        <v>1</v>
      </c>
      <c r="B185" s="105">
        <v>2614</v>
      </c>
      <c r="C185" s="103" t="s">
        <v>158</v>
      </c>
      <c r="D185" s="107">
        <v>3503.39</v>
      </c>
      <c r="E185" s="35">
        <f t="shared" si="4"/>
        <v>1325.31</v>
      </c>
      <c r="F185" s="48">
        <f>IFERROR(VLOOKUP(B185,ADI!B:D,3,0),"0,00")</f>
        <v>945.7</v>
      </c>
      <c r="G185" s="112">
        <v>1232.3800000000001</v>
      </c>
      <c r="H185" s="35">
        <f t="shared" si="5"/>
        <v>2178.08</v>
      </c>
      <c r="I185" s="42" t="str">
        <f>VLOOKUP(B185,'FOLHA RESUMIDA'!C:D,2,0)</f>
        <v>EDVANIA GOMES DE SOUZA PONTES</v>
      </c>
    </row>
    <row r="186" spans="1:9">
      <c r="A186" s="105">
        <v>1</v>
      </c>
      <c r="B186" s="105">
        <v>2618</v>
      </c>
      <c r="C186" s="103" t="s">
        <v>159</v>
      </c>
      <c r="D186" s="107">
        <v>2008.45</v>
      </c>
      <c r="E186" s="35">
        <f t="shared" si="4"/>
        <v>499.70000000000005</v>
      </c>
      <c r="F186" s="48">
        <f>IFERROR(VLOOKUP(B186,ADI!B:D,3,0),"0,00")</f>
        <v>578.71</v>
      </c>
      <c r="G186" s="112">
        <v>930.04</v>
      </c>
      <c r="H186" s="35">
        <f t="shared" si="5"/>
        <v>1508.75</v>
      </c>
      <c r="I186" s="42" t="str">
        <f>VLOOKUP(B186,'FOLHA RESUMIDA'!C:D,2,0)</f>
        <v>MARIA DA CONCEICAO O DOS SANTO</v>
      </c>
    </row>
    <row r="187" spans="1:9">
      <c r="A187" s="105">
        <v>1</v>
      </c>
      <c r="B187" s="105">
        <v>2623</v>
      </c>
      <c r="C187" s="103" t="s">
        <v>160</v>
      </c>
      <c r="D187" s="107">
        <v>1821.71</v>
      </c>
      <c r="E187" s="35">
        <f t="shared" si="4"/>
        <v>360.74</v>
      </c>
      <c r="F187" s="48">
        <f>IFERROR(VLOOKUP(B187,ADI!B:D,3,0),"0,00")</f>
        <v>524.9</v>
      </c>
      <c r="G187" s="112">
        <v>936.07</v>
      </c>
      <c r="H187" s="35">
        <f t="shared" si="5"/>
        <v>1460.97</v>
      </c>
      <c r="I187" s="42" t="str">
        <f>VLOOKUP(B187,'FOLHA RESUMIDA'!C:D,2,0)</f>
        <v>RUTH BARBOSA DE ARAUJO</v>
      </c>
    </row>
    <row r="188" spans="1:9">
      <c r="A188" s="105">
        <v>1</v>
      </c>
      <c r="B188" s="105">
        <v>2627</v>
      </c>
      <c r="C188" s="103" t="s">
        <v>333</v>
      </c>
      <c r="D188" s="107">
        <v>8969.39</v>
      </c>
      <c r="E188" s="35">
        <f t="shared" si="4"/>
        <v>3574.0199999999995</v>
      </c>
      <c r="F188" s="48">
        <f>IFERROR(VLOOKUP(B188,ADI!B:D,3,0),"0,00")</f>
        <v>2587.08</v>
      </c>
      <c r="G188" s="112">
        <v>2808.29</v>
      </c>
      <c r="H188" s="35">
        <f t="shared" si="5"/>
        <v>5395.37</v>
      </c>
      <c r="I188" s="42" t="str">
        <f>VLOOKUP(B188,'FOLHA RESUMIDA'!C:D,2,0)</f>
        <v>LIBNI DE MEDEIROS MELO</v>
      </c>
    </row>
    <row r="189" spans="1:9">
      <c r="A189" s="105">
        <v>1</v>
      </c>
      <c r="B189" s="105">
        <v>2628</v>
      </c>
      <c r="C189" s="103" t="s">
        <v>161</v>
      </c>
      <c r="D189" s="107">
        <v>10769.61</v>
      </c>
      <c r="E189" s="35">
        <f t="shared" si="4"/>
        <v>4304.3500000000004</v>
      </c>
      <c r="F189" s="48">
        <f>IFERROR(VLOOKUP(B189,ADI!B:D,3,0),"0,00")</f>
        <v>2026.48</v>
      </c>
      <c r="G189" s="112">
        <v>4438.78</v>
      </c>
      <c r="H189" s="35">
        <f t="shared" si="5"/>
        <v>6465.26</v>
      </c>
      <c r="I189" s="42" t="str">
        <f>VLOOKUP(B189,'FOLHA RESUMIDA'!C:D,2,0)</f>
        <v>ADELE GOMES DE SANTANA</v>
      </c>
    </row>
    <row r="190" spans="1:9">
      <c r="A190" s="105">
        <v>1</v>
      </c>
      <c r="B190" s="105">
        <v>2634</v>
      </c>
      <c r="C190" s="103" t="s">
        <v>368</v>
      </c>
      <c r="D190" s="107">
        <v>2492.88</v>
      </c>
      <c r="E190" s="35">
        <f t="shared" si="4"/>
        <v>465.94000000000005</v>
      </c>
      <c r="F190" s="48">
        <f>IFERROR(VLOOKUP(B190,ADI!B:D,3,0),"0,00")</f>
        <v>700.48</v>
      </c>
      <c r="G190" s="112">
        <v>1326.46</v>
      </c>
      <c r="H190" s="35">
        <f t="shared" si="5"/>
        <v>2026.94</v>
      </c>
      <c r="I190" s="42" t="str">
        <f>VLOOKUP(B190,'FOLHA RESUMIDA'!C:D,2,0)</f>
        <v>KATHYWSKY MELO PINHEIRO</v>
      </c>
    </row>
    <row r="191" spans="1:9">
      <c r="A191" s="105">
        <v>1</v>
      </c>
      <c r="B191" s="105">
        <v>2642</v>
      </c>
      <c r="C191" s="103" t="s">
        <v>162</v>
      </c>
      <c r="D191" s="107">
        <v>3632.01</v>
      </c>
      <c r="E191" s="35">
        <f t="shared" si="4"/>
        <v>1113.5200000000004</v>
      </c>
      <c r="F191" s="48">
        <f>IFERROR(VLOOKUP(B191,ADI!B:D,3,0),"0,00")</f>
        <v>1102.5</v>
      </c>
      <c r="G191" s="112">
        <v>1415.99</v>
      </c>
      <c r="H191" s="35">
        <f t="shared" si="5"/>
        <v>2518.4899999999998</v>
      </c>
      <c r="I191" s="42" t="str">
        <f>VLOOKUP(B191,'FOLHA RESUMIDA'!C:D,2,0)</f>
        <v>THAMIRYS CLAUDIA R  BATISTA</v>
      </c>
    </row>
    <row r="192" spans="1:9">
      <c r="A192" s="105">
        <v>48</v>
      </c>
      <c r="B192" s="105">
        <v>2644</v>
      </c>
      <c r="C192" s="103" t="s">
        <v>378</v>
      </c>
      <c r="D192" s="107">
        <v>15848.72</v>
      </c>
      <c r="E192" s="35">
        <f t="shared" si="4"/>
        <v>7562.66</v>
      </c>
      <c r="F192" s="48" t="str">
        <f>IFERROR(VLOOKUP(B192,ADI!B:D,3,0),"0,00")</f>
        <v>0,00</v>
      </c>
      <c r="G192" s="112">
        <v>8286.06</v>
      </c>
      <c r="H192" s="35">
        <f t="shared" si="5"/>
        <v>8286.06</v>
      </c>
      <c r="I192" s="42" t="str">
        <f>VLOOKUP(B192,'FOLHA RESUMIDA'!C:D,2,0)</f>
        <v>FABRICIO MENEZES DE SOUSA MELO</v>
      </c>
    </row>
    <row r="193" spans="1:9">
      <c r="A193" s="105">
        <v>59</v>
      </c>
      <c r="B193" s="105">
        <v>2651</v>
      </c>
      <c r="C193" s="103" t="s">
        <v>379</v>
      </c>
      <c r="D193" s="107">
        <v>6656.44</v>
      </c>
      <c r="E193" s="35">
        <f t="shared" si="4"/>
        <v>1848.9299999999994</v>
      </c>
      <c r="F193" s="48">
        <f>IFERROR(VLOOKUP(B193,ADI!B:D,3,0),"0,00")</f>
        <v>1800.68</v>
      </c>
      <c r="G193" s="112">
        <v>3006.83</v>
      </c>
      <c r="H193" s="35">
        <f t="shared" si="5"/>
        <v>4807.51</v>
      </c>
      <c r="I193" s="42" t="str">
        <f>VLOOKUP(B193,'FOLHA RESUMIDA'!C:D,2,0)</f>
        <v>PAULO ANDRE R DOS SANTOS</v>
      </c>
    </row>
    <row r="194" spans="1:9">
      <c r="A194" s="105">
        <v>1</v>
      </c>
      <c r="B194" s="105">
        <v>2656</v>
      </c>
      <c r="C194" s="103" t="s">
        <v>163</v>
      </c>
      <c r="D194" s="107">
        <v>3660.51</v>
      </c>
      <c r="E194" s="35">
        <f t="shared" si="4"/>
        <v>1486.0600000000004</v>
      </c>
      <c r="F194" s="48">
        <f>IFERROR(VLOOKUP(B194,ADI!B:D,3,0),"0,00")</f>
        <v>980.09</v>
      </c>
      <c r="G194" s="112">
        <v>1194.3599999999999</v>
      </c>
      <c r="H194" s="35">
        <f t="shared" si="5"/>
        <v>2174.4499999999998</v>
      </c>
      <c r="I194" s="42" t="str">
        <f>VLOOKUP(B194,'FOLHA RESUMIDA'!C:D,2,0)</f>
        <v>RAFAELLA ALVES DE ARAUJO SILVA</v>
      </c>
    </row>
    <row r="195" spans="1:9">
      <c r="A195" s="105">
        <v>1</v>
      </c>
      <c r="B195" s="105">
        <v>2659</v>
      </c>
      <c r="C195" s="103" t="s">
        <v>164</v>
      </c>
      <c r="D195" s="107">
        <v>8537.11</v>
      </c>
      <c r="E195" s="35">
        <f t="shared" si="4"/>
        <v>4048.4300000000003</v>
      </c>
      <c r="F195" s="48">
        <f>IFERROR(VLOOKUP(B195,ADI!B:D,3,0),"0,00")</f>
        <v>2236.63</v>
      </c>
      <c r="G195" s="112">
        <v>2252.0500000000002</v>
      </c>
      <c r="H195" s="35">
        <f t="shared" si="5"/>
        <v>4488.68</v>
      </c>
      <c r="I195" s="42" t="str">
        <f>VLOOKUP(B195,'FOLHA RESUMIDA'!C:D,2,0)</f>
        <v>THIAGO SANTOS DE OLIVEIRA</v>
      </c>
    </row>
    <row r="196" spans="1:9">
      <c r="A196" s="105">
        <v>1</v>
      </c>
      <c r="B196" s="105">
        <v>2665</v>
      </c>
      <c r="C196" s="103" t="s">
        <v>165</v>
      </c>
      <c r="D196" s="107">
        <v>3258.61</v>
      </c>
      <c r="E196" s="35">
        <f t="shared" si="4"/>
        <v>2334.3100000000004</v>
      </c>
      <c r="F196" s="48">
        <f>IFERROR(VLOOKUP(B196,ADI!B:D,3,0),"0,00")</f>
        <v>201.78</v>
      </c>
      <c r="G196" s="112">
        <v>722.52</v>
      </c>
      <c r="H196" s="35">
        <f t="shared" si="5"/>
        <v>924.3</v>
      </c>
      <c r="I196" s="42" t="str">
        <f>VLOOKUP(B196,'FOLHA RESUMIDA'!C:D,2,0)</f>
        <v>MARCELO BARLAVENTO DAS C SILVA</v>
      </c>
    </row>
    <row r="197" spans="1:9">
      <c r="A197" s="105">
        <v>1</v>
      </c>
      <c r="B197" s="105">
        <v>2666</v>
      </c>
      <c r="C197" s="103" t="s">
        <v>166</v>
      </c>
      <c r="D197" s="107">
        <v>6661.28</v>
      </c>
      <c r="E197" s="35">
        <f t="shared" ref="E197:E260" si="6">D197-H197</f>
        <v>2829.4199999999996</v>
      </c>
      <c r="F197" s="48">
        <f>IFERROR(VLOOKUP(B197,ADI!B:D,3,0),"0,00")</f>
        <v>1486.88</v>
      </c>
      <c r="G197" s="112">
        <v>2344.98</v>
      </c>
      <c r="H197" s="35">
        <f t="shared" ref="H197:H260" si="7">F197+G197</f>
        <v>3831.86</v>
      </c>
      <c r="I197" s="42" t="str">
        <f>VLOOKUP(B197,'FOLHA RESUMIDA'!C:D,2,0)</f>
        <v>RODRIGO VASCONCELOS DINIZ</v>
      </c>
    </row>
    <row r="198" spans="1:9">
      <c r="A198" s="105">
        <v>1</v>
      </c>
      <c r="B198" s="105">
        <v>2668</v>
      </c>
      <c r="C198" s="103" t="s">
        <v>167</v>
      </c>
      <c r="D198" s="107">
        <v>2431.08</v>
      </c>
      <c r="E198" s="35">
        <f t="shared" si="6"/>
        <v>257.06999999999971</v>
      </c>
      <c r="F198" s="48">
        <f>IFERROR(VLOOKUP(B198,ADI!B:D,3,0),"0,00")</f>
        <v>700.48</v>
      </c>
      <c r="G198" s="112">
        <v>1473.53</v>
      </c>
      <c r="H198" s="35">
        <f t="shared" si="7"/>
        <v>2174.0100000000002</v>
      </c>
      <c r="I198" s="42" t="str">
        <f>VLOOKUP(B198,'FOLHA RESUMIDA'!C:D,2,0)</f>
        <v>CARLA BRANDAO DE C  FIGUEIREDO</v>
      </c>
    </row>
    <row r="199" spans="1:9">
      <c r="A199" s="105">
        <v>1</v>
      </c>
      <c r="B199" s="105">
        <v>2671</v>
      </c>
      <c r="C199" s="103" t="s">
        <v>168</v>
      </c>
      <c r="D199" s="107">
        <v>2070.4899999999998</v>
      </c>
      <c r="E199" s="35">
        <f t="shared" si="6"/>
        <v>321.99999999999977</v>
      </c>
      <c r="F199" s="48">
        <f>IFERROR(VLOOKUP(B199,ADI!B:D,3,0),"0,00")</f>
        <v>578.71</v>
      </c>
      <c r="G199" s="112">
        <v>1169.78</v>
      </c>
      <c r="H199" s="35">
        <f t="shared" si="7"/>
        <v>1748.49</v>
      </c>
      <c r="I199" s="42" t="str">
        <f>VLOOKUP(B199,'FOLHA RESUMIDA'!C:D,2,0)</f>
        <v>KATIA ADRIANA F D SILVA SOARES</v>
      </c>
    </row>
    <row r="200" spans="1:9">
      <c r="A200" s="105">
        <v>1</v>
      </c>
      <c r="B200" s="105">
        <v>2672</v>
      </c>
      <c r="C200" s="103" t="s">
        <v>169</v>
      </c>
      <c r="D200" s="107">
        <v>1923.17</v>
      </c>
      <c r="E200" s="35">
        <f t="shared" si="6"/>
        <v>518.82999999999993</v>
      </c>
      <c r="F200" s="48">
        <f>IFERROR(VLOOKUP(B200,ADI!B:D,3,0),"0,00")</f>
        <v>551.15</v>
      </c>
      <c r="G200" s="112">
        <v>853.19</v>
      </c>
      <c r="H200" s="35">
        <f t="shared" si="7"/>
        <v>1404.3400000000001</v>
      </c>
      <c r="I200" s="42" t="str">
        <f>VLOOKUP(B200,'FOLHA RESUMIDA'!C:D,2,0)</f>
        <v>IVANISE VIANA ALBUQUERQUE</v>
      </c>
    </row>
    <row r="201" spans="1:9">
      <c r="A201" s="105">
        <v>1</v>
      </c>
      <c r="B201" s="105">
        <v>2675</v>
      </c>
      <c r="C201" s="103" t="s">
        <v>170</v>
      </c>
      <c r="D201" s="107">
        <v>2070.5300000000002</v>
      </c>
      <c r="E201" s="35">
        <f t="shared" si="6"/>
        <v>786.55000000000018</v>
      </c>
      <c r="F201" s="48">
        <f>IFERROR(VLOOKUP(B201,ADI!B:D,3,0),"0,00")</f>
        <v>578.72</v>
      </c>
      <c r="G201" s="112">
        <v>705.26</v>
      </c>
      <c r="H201" s="35">
        <f t="shared" si="7"/>
        <v>1283.98</v>
      </c>
      <c r="I201" s="42" t="str">
        <f>VLOOKUP(B201,'FOLHA RESUMIDA'!C:D,2,0)</f>
        <v>RUTE FERNANDES BORBA</v>
      </c>
    </row>
    <row r="202" spans="1:9">
      <c r="A202" s="105">
        <v>1</v>
      </c>
      <c r="B202" s="105">
        <v>2682</v>
      </c>
      <c r="C202" s="103" t="s">
        <v>171</v>
      </c>
      <c r="D202" s="107">
        <v>2431.1</v>
      </c>
      <c r="E202" s="35">
        <f t="shared" si="6"/>
        <v>1578.4899999999998</v>
      </c>
      <c r="F202" s="48">
        <f>IFERROR(VLOOKUP(B202,ADI!B:D,3,0),"0,00")</f>
        <v>309.04000000000002</v>
      </c>
      <c r="G202" s="112">
        <v>543.57000000000005</v>
      </c>
      <c r="H202" s="35">
        <f t="shared" si="7"/>
        <v>852.61000000000013</v>
      </c>
      <c r="I202" s="42" t="str">
        <f>VLOOKUP(B202,'FOLHA RESUMIDA'!C:D,2,0)</f>
        <v>JENARIO LUCENA DA SILVA</v>
      </c>
    </row>
    <row r="203" spans="1:9">
      <c r="A203" s="105">
        <v>1</v>
      </c>
      <c r="B203" s="105">
        <v>2684</v>
      </c>
      <c r="C203" s="103" t="s">
        <v>342</v>
      </c>
      <c r="D203" s="107">
        <v>13470.53</v>
      </c>
      <c r="E203" s="35">
        <f t="shared" si="6"/>
        <v>10883.45</v>
      </c>
      <c r="F203" s="48">
        <f>IFERROR(VLOOKUP(B203,ADI!B:D,3,0),"0,00")</f>
        <v>2587.08</v>
      </c>
      <c r="G203" s="112">
        <v>0</v>
      </c>
      <c r="H203" s="35">
        <f t="shared" si="7"/>
        <v>2587.08</v>
      </c>
      <c r="I203" s="42" t="str">
        <f>VLOOKUP(B203,'FOLHA RESUMIDA'!C:D,2,0)</f>
        <v>DULCE NARIELE ANHAIA LEMES</v>
      </c>
    </row>
    <row r="204" spans="1:9">
      <c r="A204" s="105">
        <v>1</v>
      </c>
      <c r="B204" s="105">
        <v>2687</v>
      </c>
      <c r="C204" s="103" t="s">
        <v>172</v>
      </c>
      <c r="D204" s="107">
        <v>3510.44</v>
      </c>
      <c r="E204" s="35">
        <f t="shared" si="6"/>
        <v>828.52</v>
      </c>
      <c r="F204" s="48">
        <f>IFERROR(VLOOKUP(B204,ADI!B:D,3,0),"0,00")</f>
        <v>1067.47</v>
      </c>
      <c r="G204" s="112">
        <v>1614.45</v>
      </c>
      <c r="H204" s="35">
        <f t="shared" si="7"/>
        <v>2681.92</v>
      </c>
      <c r="I204" s="42" t="str">
        <f>VLOOKUP(B204,'FOLHA RESUMIDA'!C:D,2,0)</f>
        <v>MONICA MARIA G R F DE OLIVEIRA</v>
      </c>
    </row>
    <row r="205" spans="1:9">
      <c r="A205" s="105">
        <v>1</v>
      </c>
      <c r="B205" s="105">
        <v>2689</v>
      </c>
      <c r="C205" s="103" t="s">
        <v>531</v>
      </c>
      <c r="D205" s="107">
        <v>387.31</v>
      </c>
      <c r="E205" s="35">
        <f t="shared" si="6"/>
        <v>387.31</v>
      </c>
      <c r="F205" s="48" t="str">
        <f>IFERROR(VLOOKUP(B205,ADI!B:D,3,0),"0,00")</f>
        <v>0,00</v>
      </c>
      <c r="G205" s="112">
        <v>0</v>
      </c>
      <c r="H205" s="35">
        <f t="shared" si="7"/>
        <v>0</v>
      </c>
      <c r="I205" s="42" t="str">
        <f>VLOOKUP(B205,'FOLHA RESUMIDA'!C:D,2,0)</f>
        <v>ILMA DE ALBUQUERQUE P MAIA</v>
      </c>
    </row>
    <row r="206" spans="1:9">
      <c r="A206" s="105">
        <v>1</v>
      </c>
      <c r="B206" s="105">
        <v>2697</v>
      </c>
      <c r="C206" s="103" t="s">
        <v>173</v>
      </c>
      <c r="D206" s="107">
        <v>3375.31</v>
      </c>
      <c r="E206" s="35">
        <f t="shared" si="6"/>
        <v>3066.27</v>
      </c>
      <c r="F206" s="48">
        <f>IFERROR(VLOOKUP(B206,ADI!B:D,3,0),"0,00")</f>
        <v>309.04000000000002</v>
      </c>
      <c r="G206" s="112">
        <v>0</v>
      </c>
      <c r="H206" s="35">
        <f t="shared" si="7"/>
        <v>309.04000000000002</v>
      </c>
      <c r="I206" s="42" t="str">
        <f>VLOOKUP(B206,'FOLHA RESUMIDA'!C:D,2,0)</f>
        <v>ELIANA BEZERRA CARVALHO</v>
      </c>
    </row>
    <row r="207" spans="1:9">
      <c r="A207" s="105">
        <v>1</v>
      </c>
      <c r="B207" s="105">
        <v>2701</v>
      </c>
      <c r="C207" s="103" t="s">
        <v>585</v>
      </c>
      <c r="D207" s="107">
        <v>4315.08</v>
      </c>
      <c r="E207" s="35">
        <f t="shared" si="6"/>
        <v>2971.0299999999997</v>
      </c>
      <c r="F207" s="48">
        <f>IFERROR(VLOOKUP(B207,ADI!B:D,3,0),"0,00")</f>
        <v>1067.47</v>
      </c>
      <c r="G207" s="112">
        <v>276.58</v>
      </c>
      <c r="H207" s="35">
        <f t="shared" si="7"/>
        <v>1344.05</v>
      </c>
      <c r="I207" s="42" t="str">
        <f>VLOOKUP(B207,'FOLHA RESUMIDA'!C:D,2,0)</f>
        <v>PETULLA DE MOURA E S BERRONDO</v>
      </c>
    </row>
    <row r="208" spans="1:9">
      <c r="A208" s="105">
        <v>1</v>
      </c>
      <c r="B208" s="105">
        <v>2702</v>
      </c>
      <c r="C208" s="103" t="s">
        <v>369</v>
      </c>
      <c r="D208" s="107">
        <v>8797.51</v>
      </c>
      <c r="E208" s="35">
        <f t="shared" si="6"/>
        <v>3092.8100000000004</v>
      </c>
      <c r="F208" s="48">
        <f>IFERROR(VLOOKUP(B208,ADI!B:D,3,0),"0,00")</f>
        <v>2587.08</v>
      </c>
      <c r="G208" s="112">
        <v>3117.62</v>
      </c>
      <c r="H208" s="35">
        <f t="shared" si="7"/>
        <v>5704.7</v>
      </c>
      <c r="I208" s="42" t="str">
        <f>VLOOKUP(B208,'FOLHA RESUMIDA'!C:D,2,0)</f>
        <v>DANILO DAVI DA SILVA DIAS</v>
      </c>
    </row>
    <row r="209" spans="1:9">
      <c r="A209" s="105">
        <v>25</v>
      </c>
      <c r="B209" s="105">
        <v>2705</v>
      </c>
      <c r="C209" s="103" t="s">
        <v>370</v>
      </c>
      <c r="D209" s="107">
        <v>2431.08</v>
      </c>
      <c r="E209" s="35">
        <f t="shared" si="6"/>
        <v>329.48999999999978</v>
      </c>
      <c r="F209" s="48">
        <f>IFERROR(VLOOKUP(B209,ADI!B:D,3,0),"0,00")</f>
        <v>700.48</v>
      </c>
      <c r="G209" s="112">
        <v>1401.11</v>
      </c>
      <c r="H209" s="35">
        <f t="shared" si="7"/>
        <v>2101.59</v>
      </c>
      <c r="I209" s="42" t="str">
        <f>VLOOKUP(B209,'FOLHA RESUMIDA'!C:D,2,0)</f>
        <v>JOSINALDO OLIVEIRA DE ANDRADE</v>
      </c>
    </row>
    <row r="210" spans="1:9">
      <c r="A210" s="105">
        <v>50</v>
      </c>
      <c r="B210" s="105">
        <v>2706</v>
      </c>
      <c r="C210" s="103" t="s">
        <v>359</v>
      </c>
      <c r="D210" s="107">
        <v>6146.12</v>
      </c>
      <c r="E210" s="35">
        <f t="shared" si="6"/>
        <v>2895.2799999999997</v>
      </c>
      <c r="F210" s="48">
        <f>IFERROR(VLOOKUP(B210,ADI!B:D,3,0),"0,00")</f>
        <v>1800.68</v>
      </c>
      <c r="G210" s="112">
        <v>1450.16</v>
      </c>
      <c r="H210" s="35">
        <f t="shared" si="7"/>
        <v>3250.84</v>
      </c>
      <c r="I210" s="42" t="str">
        <f>VLOOKUP(B210,'FOLHA RESUMIDA'!C:D,2,0)</f>
        <v>AMANDA FREITAS BASILIO</v>
      </c>
    </row>
    <row r="211" spans="1:9">
      <c r="A211" s="105">
        <v>1</v>
      </c>
      <c r="B211" s="105">
        <v>2707</v>
      </c>
      <c r="C211" s="103" t="s">
        <v>174</v>
      </c>
      <c r="D211" s="107">
        <v>3665.59</v>
      </c>
      <c r="E211" s="35">
        <f t="shared" si="6"/>
        <v>1157.27</v>
      </c>
      <c r="F211" s="48">
        <f>IFERROR(VLOOKUP(B211,ADI!B:D,3,0),"0,00")</f>
        <v>980.09</v>
      </c>
      <c r="G211" s="112">
        <v>1528.23</v>
      </c>
      <c r="H211" s="35">
        <f t="shared" si="7"/>
        <v>2508.3200000000002</v>
      </c>
      <c r="I211" s="42" t="str">
        <f>VLOOKUP(B211,'FOLHA RESUMIDA'!C:D,2,0)</f>
        <v>ROMARIO LUIZ DO NASCIMENTO</v>
      </c>
    </row>
    <row r="212" spans="1:9">
      <c r="A212" s="105">
        <v>1</v>
      </c>
      <c r="B212" s="105">
        <v>2709</v>
      </c>
      <c r="C212" s="103" t="s">
        <v>175</v>
      </c>
      <c r="D212" s="107">
        <v>5278.56</v>
      </c>
      <c r="E212" s="35">
        <f t="shared" si="6"/>
        <v>3791.6800000000003</v>
      </c>
      <c r="F212" s="48">
        <f>IFERROR(VLOOKUP(B212,ADI!B:D,3,0),"0,00")</f>
        <v>1486.88</v>
      </c>
      <c r="G212" s="112">
        <v>0</v>
      </c>
      <c r="H212" s="35">
        <f t="shared" si="7"/>
        <v>1486.88</v>
      </c>
      <c r="I212" s="42" t="str">
        <f>VLOOKUP(B212,'FOLHA RESUMIDA'!C:D,2,0)</f>
        <v>KATIA DA CONCEICAO DA SILVA</v>
      </c>
    </row>
    <row r="213" spans="1:9">
      <c r="A213" s="105">
        <v>1</v>
      </c>
      <c r="B213" s="105">
        <v>2710</v>
      </c>
      <c r="C213" s="103" t="s">
        <v>176</v>
      </c>
      <c r="D213" s="107">
        <v>3409.36</v>
      </c>
      <c r="E213" s="35">
        <f t="shared" si="6"/>
        <v>741.55000000000018</v>
      </c>
      <c r="F213" s="48">
        <f>IFERROR(VLOOKUP(B213,ADI!B:D,3,0),"0,00")</f>
        <v>1015.12</v>
      </c>
      <c r="G213" s="112">
        <v>1652.69</v>
      </c>
      <c r="H213" s="35">
        <f t="shared" si="7"/>
        <v>2667.81</v>
      </c>
      <c r="I213" s="42" t="str">
        <f>VLOOKUP(B213,'FOLHA RESUMIDA'!C:D,2,0)</f>
        <v>PAULA FRASSINETTI S L BELIAN</v>
      </c>
    </row>
    <row r="214" spans="1:9">
      <c r="A214" s="105">
        <v>1</v>
      </c>
      <c r="B214" s="105">
        <v>2712</v>
      </c>
      <c r="C214" s="103" t="s">
        <v>177</v>
      </c>
      <c r="D214" s="107">
        <v>4318.01</v>
      </c>
      <c r="E214" s="35">
        <f t="shared" si="6"/>
        <v>1214.4100000000003</v>
      </c>
      <c r="F214" s="48">
        <f>IFERROR(VLOOKUP(B214,ADI!B:D,3,0),"0,00")</f>
        <v>1015.12</v>
      </c>
      <c r="G214" s="112">
        <v>2088.48</v>
      </c>
      <c r="H214" s="35">
        <f t="shared" si="7"/>
        <v>3103.6</v>
      </c>
      <c r="I214" s="42" t="str">
        <f>VLOOKUP(B214,'FOLHA RESUMIDA'!C:D,2,0)</f>
        <v>AUGUSTO CESAR N  A  DA SILVA</v>
      </c>
    </row>
    <row r="215" spans="1:9">
      <c r="A215" s="105">
        <v>1</v>
      </c>
      <c r="B215" s="105">
        <v>2717</v>
      </c>
      <c r="C215" s="103" t="s">
        <v>178</v>
      </c>
      <c r="D215" s="107">
        <v>8588.82</v>
      </c>
      <c r="E215" s="35">
        <f t="shared" si="6"/>
        <v>2228.4399999999996</v>
      </c>
      <c r="F215" s="48">
        <f>IFERROR(VLOOKUP(B215,ADI!B:D,3,0),"0,00")</f>
        <v>2587.08</v>
      </c>
      <c r="G215" s="112">
        <v>3773.3</v>
      </c>
      <c r="H215" s="35">
        <f t="shared" si="7"/>
        <v>6360.38</v>
      </c>
      <c r="I215" s="42" t="str">
        <f>VLOOKUP(B215,'FOLHA RESUMIDA'!C:D,2,0)</f>
        <v>MARCIA ANDREA F SECUNDINO</v>
      </c>
    </row>
    <row r="216" spans="1:9">
      <c r="A216" s="105">
        <v>1</v>
      </c>
      <c r="B216" s="105">
        <v>2718</v>
      </c>
      <c r="C216" s="103" t="s">
        <v>360</v>
      </c>
      <c r="D216" s="107">
        <v>4064.63</v>
      </c>
      <c r="E216" s="35">
        <f t="shared" si="6"/>
        <v>1978.8899999999999</v>
      </c>
      <c r="F216" s="48">
        <f>IFERROR(VLOOKUP(B216,ADI!B:D,3,0),"0,00")</f>
        <v>980.09</v>
      </c>
      <c r="G216" s="112">
        <v>1105.6500000000001</v>
      </c>
      <c r="H216" s="35">
        <f t="shared" si="7"/>
        <v>2085.7400000000002</v>
      </c>
      <c r="I216" s="42" t="str">
        <f>VLOOKUP(B216,'FOLHA RESUMIDA'!C:D,2,0)</f>
        <v>PAULA SHEMILLY GALDINO SANTIAG</v>
      </c>
    </row>
    <row r="217" spans="1:9">
      <c r="A217" s="105">
        <v>1</v>
      </c>
      <c r="B217" s="105">
        <v>2719</v>
      </c>
      <c r="C217" s="103" t="s">
        <v>346</v>
      </c>
      <c r="D217" s="107">
        <v>2959.68</v>
      </c>
      <c r="E217" s="35">
        <f t="shared" si="6"/>
        <v>1268.1099999999999</v>
      </c>
      <c r="F217" s="48">
        <f>IFERROR(VLOOKUP(B217,ADI!B:D,3,0),"0,00")</f>
        <v>735.51</v>
      </c>
      <c r="G217" s="112">
        <v>956.06</v>
      </c>
      <c r="H217" s="35">
        <f t="shared" si="7"/>
        <v>1691.57</v>
      </c>
      <c r="I217" s="42" t="str">
        <f>VLOOKUP(B217,'FOLHA RESUMIDA'!C:D,2,0)</f>
        <v>DANIELLE MEDEIROS PONTES</v>
      </c>
    </row>
    <row r="218" spans="1:9">
      <c r="A218" s="105">
        <v>51</v>
      </c>
      <c r="B218" s="105">
        <v>2720</v>
      </c>
      <c r="C218" s="103" t="s">
        <v>371</v>
      </c>
      <c r="D218" s="107">
        <v>2431.1</v>
      </c>
      <c r="E218" s="35">
        <f t="shared" si="6"/>
        <v>526.5</v>
      </c>
      <c r="F218" s="48">
        <f>IFERROR(VLOOKUP(B218,ADI!B:D,3,0),"0,00")</f>
        <v>700.49</v>
      </c>
      <c r="G218" s="112">
        <v>1204.1099999999999</v>
      </c>
      <c r="H218" s="35">
        <f t="shared" si="7"/>
        <v>1904.6</v>
      </c>
      <c r="I218" s="42" t="str">
        <f>VLOOKUP(B218,'FOLHA RESUMIDA'!C:D,2,0)</f>
        <v>JONATAS BERNARDINO R  DA SILVA</v>
      </c>
    </row>
    <row r="219" spans="1:9">
      <c r="A219" s="105">
        <v>50</v>
      </c>
      <c r="B219" s="105">
        <v>2721</v>
      </c>
      <c r="C219" s="103" t="s">
        <v>381</v>
      </c>
      <c r="D219" s="107">
        <v>2694.55</v>
      </c>
      <c r="E219" s="35">
        <f t="shared" si="6"/>
        <v>692.87000000000035</v>
      </c>
      <c r="F219" s="48">
        <f>IFERROR(VLOOKUP(B219,ADI!B:D,3,0),"0,00")</f>
        <v>779.81</v>
      </c>
      <c r="G219" s="112">
        <v>1221.8699999999999</v>
      </c>
      <c r="H219" s="35">
        <f t="shared" si="7"/>
        <v>2001.6799999999998</v>
      </c>
      <c r="I219" s="42" t="str">
        <f>VLOOKUP(B219,'FOLHA RESUMIDA'!C:D,2,0)</f>
        <v>CLECIO JOSE DA SILVA</v>
      </c>
    </row>
    <row r="220" spans="1:9">
      <c r="A220" s="105">
        <v>1</v>
      </c>
      <c r="B220" s="105">
        <v>2726</v>
      </c>
      <c r="C220" s="103" t="s">
        <v>179</v>
      </c>
      <c r="D220" s="107">
        <v>4870.9799999999996</v>
      </c>
      <c r="E220" s="35">
        <f t="shared" si="6"/>
        <v>1816.9499999999998</v>
      </c>
      <c r="F220" s="48">
        <f>IFERROR(VLOOKUP(B220,ADI!B:D,3,0),"0,00")</f>
        <v>1521.91</v>
      </c>
      <c r="G220" s="112">
        <v>1532.12</v>
      </c>
      <c r="H220" s="35">
        <f t="shared" si="7"/>
        <v>3054.0299999999997</v>
      </c>
      <c r="I220" s="42" t="str">
        <f>VLOOKUP(B220,'FOLHA RESUMIDA'!C:D,2,0)</f>
        <v>MARIA GILVANEIDE SANTOS LIMA</v>
      </c>
    </row>
    <row r="221" spans="1:9">
      <c r="A221" s="105">
        <v>1</v>
      </c>
      <c r="B221" s="105">
        <v>2732</v>
      </c>
      <c r="C221" s="103" t="s">
        <v>180</v>
      </c>
      <c r="D221" s="107">
        <v>2431.08</v>
      </c>
      <c r="E221" s="35">
        <f t="shared" si="6"/>
        <v>376.92000000000007</v>
      </c>
      <c r="F221" s="48">
        <f>IFERROR(VLOOKUP(B221,ADI!B:D,3,0),"0,00")</f>
        <v>700.48</v>
      </c>
      <c r="G221" s="112">
        <v>1353.68</v>
      </c>
      <c r="H221" s="35">
        <f t="shared" si="7"/>
        <v>2054.16</v>
      </c>
      <c r="I221" s="42" t="str">
        <f>VLOOKUP(B221,'FOLHA RESUMIDA'!C:D,2,0)</f>
        <v>LILIANE DA SILVA SALVADOR</v>
      </c>
    </row>
    <row r="222" spans="1:9">
      <c r="A222" s="105">
        <v>47</v>
      </c>
      <c r="B222" s="105">
        <v>2736</v>
      </c>
      <c r="C222" s="103" t="s">
        <v>376</v>
      </c>
      <c r="D222" s="107">
        <v>2694.55</v>
      </c>
      <c r="E222" s="35">
        <f t="shared" si="6"/>
        <v>547.88000000000011</v>
      </c>
      <c r="F222" s="48">
        <f>IFERROR(VLOOKUP(B222,ADI!B:D,3,0),"0,00")</f>
        <v>779.81</v>
      </c>
      <c r="G222" s="112">
        <v>1366.86</v>
      </c>
      <c r="H222" s="35">
        <f t="shared" si="7"/>
        <v>2146.67</v>
      </c>
      <c r="I222" s="42" t="str">
        <f>VLOOKUP(B222,'FOLHA RESUMIDA'!C:D,2,0)</f>
        <v>LUCENILDO JOSE DA SILVA</v>
      </c>
    </row>
    <row r="223" spans="1:9">
      <c r="A223" s="105">
        <v>1</v>
      </c>
      <c r="B223" s="105">
        <v>2748</v>
      </c>
      <c r="C223" s="103" t="s">
        <v>181</v>
      </c>
      <c r="D223" s="107">
        <v>1826.84</v>
      </c>
      <c r="E223" s="35">
        <f t="shared" si="6"/>
        <v>516.70999999999981</v>
      </c>
      <c r="F223" s="48">
        <f>IFERROR(VLOOKUP(B223,ADI!B:D,3,0),"0,00")</f>
        <v>524.9</v>
      </c>
      <c r="G223" s="112">
        <v>785.23</v>
      </c>
      <c r="H223" s="35">
        <f t="shared" si="7"/>
        <v>1310.1300000000001</v>
      </c>
      <c r="I223" s="42" t="str">
        <f>VLOOKUP(B223,'FOLHA RESUMIDA'!C:D,2,0)</f>
        <v>LEONINO CLEMENTE DA SILVA</v>
      </c>
    </row>
    <row r="224" spans="1:9">
      <c r="A224" s="105">
        <v>1</v>
      </c>
      <c r="B224" s="105">
        <v>2751</v>
      </c>
      <c r="C224" s="103" t="s">
        <v>182</v>
      </c>
      <c r="D224" s="107">
        <v>2222.67</v>
      </c>
      <c r="E224" s="35">
        <f t="shared" si="6"/>
        <v>962.92000000000007</v>
      </c>
      <c r="F224" s="48">
        <f>IFERROR(VLOOKUP(B224,ADI!B:D,3,0),"0,00")</f>
        <v>638.04</v>
      </c>
      <c r="G224" s="112">
        <v>621.71</v>
      </c>
      <c r="H224" s="35">
        <f t="shared" si="7"/>
        <v>1259.75</v>
      </c>
      <c r="I224" s="42" t="str">
        <f>VLOOKUP(B224,'FOLHA RESUMIDA'!C:D,2,0)</f>
        <v>DENNYS RYAN GUILHERME PEREIRA</v>
      </c>
    </row>
    <row r="225" spans="1:9">
      <c r="A225" s="105">
        <v>1</v>
      </c>
      <c r="B225" s="105">
        <v>2757</v>
      </c>
      <c r="C225" s="103" t="s">
        <v>183</v>
      </c>
      <c r="D225" s="107">
        <v>2811.13</v>
      </c>
      <c r="E225" s="35">
        <f t="shared" si="6"/>
        <v>2232.42</v>
      </c>
      <c r="F225" s="48">
        <f>IFERROR(VLOOKUP(B225,ADI!B:D,3,0),"0,00")</f>
        <v>578.71</v>
      </c>
      <c r="G225" s="112">
        <v>0</v>
      </c>
      <c r="H225" s="35">
        <f t="shared" si="7"/>
        <v>578.71</v>
      </c>
      <c r="I225" s="42" t="str">
        <f>VLOOKUP(B225,'FOLHA RESUMIDA'!C:D,2,0)</f>
        <v>CLAUDIA REGINA NEVES DE MELO</v>
      </c>
    </row>
    <row r="226" spans="1:9">
      <c r="A226" s="105">
        <v>1</v>
      </c>
      <c r="B226" s="105">
        <v>2766</v>
      </c>
      <c r="C226" s="103" t="s">
        <v>184</v>
      </c>
      <c r="D226" s="107">
        <v>2326.27</v>
      </c>
      <c r="E226" s="35">
        <f t="shared" si="6"/>
        <v>1065.99</v>
      </c>
      <c r="F226" s="48">
        <f>IFERROR(VLOOKUP(B226,ADI!B:D,3,0),"0,00")</f>
        <v>667.12</v>
      </c>
      <c r="G226" s="112">
        <v>593.16</v>
      </c>
      <c r="H226" s="35">
        <f t="shared" si="7"/>
        <v>1260.28</v>
      </c>
      <c r="I226" s="42" t="str">
        <f>VLOOKUP(B226,'FOLHA RESUMIDA'!C:D,2,0)</f>
        <v>EMANOEL VIEIRA LAURIA</v>
      </c>
    </row>
    <row r="227" spans="1:9">
      <c r="A227" s="105">
        <v>1</v>
      </c>
      <c r="B227" s="105">
        <v>2768</v>
      </c>
      <c r="C227" s="103" t="s">
        <v>185</v>
      </c>
      <c r="D227" s="107">
        <v>2070.4899999999998</v>
      </c>
      <c r="E227" s="35">
        <f t="shared" si="6"/>
        <v>502.26999999999975</v>
      </c>
      <c r="F227" s="48">
        <f>IFERROR(VLOOKUP(B227,ADI!B:D,3,0),"0,00")</f>
        <v>578.71</v>
      </c>
      <c r="G227" s="112">
        <v>989.51</v>
      </c>
      <c r="H227" s="35">
        <f t="shared" si="7"/>
        <v>1568.22</v>
      </c>
      <c r="I227" s="42" t="str">
        <f>VLOOKUP(B227,'FOLHA RESUMIDA'!C:D,2,0)</f>
        <v>IZABEL LUIZA SOARES DE SOUZA</v>
      </c>
    </row>
    <row r="228" spans="1:9">
      <c r="A228" s="105">
        <v>1</v>
      </c>
      <c r="B228" s="105">
        <v>2770</v>
      </c>
      <c r="C228" s="103" t="s">
        <v>186</v>
      </c>
      <c r="D228" s="107">
        <v>1835.23</v>
      </c>
      <c r="E228" s="35">
        <f t="shared" si="6"/>
        <v>607.8900000000001</v>
      </c>
      <c r="F228" s="48">
        <f>IFERROR(VLOOKUP(B228,ADI!B:D,3,0),"0,00")</f>
        <v>524.91999999999996</v>
      </c>
      <c r="G228" s="112">
        <v>702.42</v>
      </c>
      <c r="H228" s="35">
        <f t="shared" si="7"/>
        <v>1227.3399999999999</v>
      </c>
      <c r="I228" s="42" t="str">
        <f>VLOOKUP(B228,'FOLHA RESUMIDA'!C:D,2,0)</f>
        <v>JOSE PIMENTEL SILVA</v>
      </c>
    </row>
    <row r="229" spans="1:9">
      <c r="A229" s="105">
        <v>1</v>
      </c>
      <c r="B229" s="105">
        <v>2772</v>
      </c>
      <c r="C229" s="103" t="s">
        <v>361</v>
      </c>
      <c r="D229" s="107">
        <v>2462.0100000000002</v>
      </c>
      <c r="E229" s="35">
        <f t="shared" si="6"/>
        <v>314.45000000000027</v>
      </c>
      <c r="F229" s="48">
        <f>IFERROR(VLOOKUP(B229,ADI!B:D,3,0),"0,00")</f>
        <v>700.48</v>
      </c>
      <c r="G229" s="112">
        <v>1447.08</v>
      </c>
      <c r="H229" s="35">
        <f t="shared" si="7"/>
        <v>2147.56</v>
      </c>
      <c r="I229" s="42" t="str">
        <f>VLOOKUP(B229,'FOLHA RESUMIDA'!C:D,2,0)</f>
        <v>CARMEM ALUISIA LEITE DE ANDRAD</v>
      </c>
    </row>
    <row r="230" spans="1:9">
      <c r="A230" s="105">
        <v>1</v>
      </c>
      <c r="B230" s="105">
        <v>2773</v>
      </c>
      <c r="C230" s="103" t="s">
        <v>187</v>
      </c>
      <c r="D230" s="107">
        <v>2315.2800000000002</v>
      </c>
      <c r="E230" s="35">
        <f t="shared" si="6"/>
        <v>372.80000000000018</v>
      </c>
      <c r="F230" s="48">
        <f>IFERROR(VLOOKUP(B230,ADI!B:D,3,0),"0,00")</f>
        <v>667.12</v>
      </c>
      <c r="G230" s="112">
        <v>1275.3599999999999</v>
      </c>
      <c r="H230" s="35">
        <f t="shared" si="7"/>
        <v>1942.48</v>
      </c>
      <c r="I230" s="42" t="str">
        <f>VLOOKUP(B230,'FOLHA RESUMIDA'!C:D,2,0)</f>
        <v>WALDNER NERTAM F  DE ALENCAR</v>
      </c>
    </row>
    <row r="231" spans="1:9">
      <c r="A231" s="105">
        <v>1</v>
      </c>
      <c r="B231" s="105">
        <v>2775</v>
      </c>
      <c r="C231" s="103" t="s">
        <v>188</v>
      </c>
      <c r="D231" s="107">
        <v>2959.68</v>
      </c>
      <c r="E231" s="35">
        <f t="shared" si="6"/>
        <v>1753.58</v>
      </c>
      <c r="F231" s="48">
        <f>IFERROR(VLOOKUP(B231,ADI!B:D,3,0),"0,00")</f>
        <v>432.65</v>
      </c>
      <c r="G231" s="112">
        <v>773.45</v>
      </c>
      <c r="H231" s="35">
        <f t="shared" si="7"/>
        <v>1206.0999999999999</v>
      </c>
      <c r="I231" s="42" t="str">
        <f>VLOOKUP(B231,'FOLHA RESUMIDA'!C:D,2,0)</f>
        <v>MARCELA FREITAS DA C SALLES</v>
      </c>
    </row>
    <row r="232" spans="1:9">
      <c r="A232" s="105">
        <v>1</v>
      </c>
      <c r="B232" s="105">
        <v>2779</v>
      </c>
      <c r="C232" s="103" t="s">
        <v>189</v>
      </c>
      <c r="D232" s="107">
        <v>5617.13</v>
      </c>
      <c r="E232" s="35">
        <f t="shared" si="6"/>
        <v>4542.2</v>
      </c>
      <c r="F232" s="48">
        <f>IFERROR(VLOOKUP(B232,ADI!B:D,3,0),"0,00")</f>
        <v>1074.93</v>
      </c>
      <c r="G232" s="112">
        <v>0</v>
      </c>
      <c r="H232" s="35">
        <f t="shared" si="7"/>
        <v>1074.93</v>
      </c>
      <c r="I232" s="42" t="str">
        <f>VLOOKUP(B232,'FOLHA RESUMIDA'!C:D,2,0)</f>
        <v>THAIS REGINA BORGES LOPES</v>
      </c>
    </row>
    <row r="233" spans="1:9">
      <c r="A233" s="105">
        <v>1</v>
      </c>
      <c r="B233" s="105">
        <v>2782</v>
      </c>
      <c r="C233" s="103" t="s">
        <v>190</v>
      </c>
      <c r="D233" s="107">
        <v>2018.52</v>
      </c>
      <c r="E233" s="35">
        <f t="shared" si="6"/>
        <v>186.47000000000003</v>
      </c>
      <c r="F233" s="48">
        <f>IFERROR(VLOOKUP(B233,ADI!B:D,3,0),"0,00")</f>
        <v>578.72</v>
      </c>
      <c r="G233" s="112">
        <v>1253.33</v>
      </c>
      <c r="H233" s="35">
        <f t="shared" si="7"/>
        <v>1832.05</v>
      </c>
      <c r="I233" s="42" t="str">
        <f>VLOOKUP(B233,'FOLHA RESUMIDA'!C:D,2,0)</f>
        <v>ELVIS ALVES DA COSTA</v>
      </c>
    </row>
    <row r="234" spans="1:9">
      <c r="A234" s="105">
        <v>1</v>
      </c>
      <c r="B234" s="105">
        <v>2784</v>
      </c>
      <c r="C234" s="103" t="s">
        <v>191</v>
      </c>
      <c r="D234" s="107">
        <v>4916.9799999999996</v>
      </c>
      <c r="E234" s="35">
        <f t="shared" si="6"/>
        <v>4365.83</v>
      </c>
      <c r="F234" s="48">
        <f>IFERROR(VLOOKUP(B234,ADI!B:D,3,0),"0,00")</f>
        <v>551.15</v>
      </c>
      <c r="G234" s="112">
        <v>0</v>
      </c>
      <c r="H234" s="35">
        <f t="shared" si="7"/>
        <v>551.15</v>
      </c>
      <c r="I234" s="42" t="str">
        <f>VLOOKUP(B234,'FOLHA RESUMIDA'!C:D,2,0)</f>
        <v>FERNANDO ALVES DO NASCIMENTO</v>
      </c>
    </row>
    <row r="235" spans="1:9">
      <c r="A235" s="105">
        <v>1</v>
      </c>
      <c r="B235" s="105">
        <v>2785</v>
      </c>
      <c r="C235" s="103" t="s">
        <v>192</v>
      </c>
      <c r="D235" s="107">
        <v>5102.3</v>
      </c>
      <c r="E235" s="35">
        <f t="shared" si="6"/>
        <v>4577.3900000000003</v>
      </c>
      <c r="F235" s="48">
        <f>IFERROR(VLOOKUP(B235,ADI!B:D,3,0),"0,00")</f>
        <v>524.91</v>
      </c>
      <c r="G235" s="112">
        <v>0</v>
      </c>
      <c r="H235" s="35">
        <f t="shared" si="7"/>
        <v>524.91</v>
      </c>
      <c r="I235" s="42" t="str">
        <f>VLOOKUP(B235,'FOLHA RESUMIDA'!C:D,2,0)</f>
        <v>JEANNE D ARC PEDROSA PESSOA</v>
      </c>
    </row>
    <row r="236" spans="1:9">
      <c r="A236" s="105">
        <v>1</v>
      </c>
      <c r="B236" s="105">
        <v>2788</v>
      </c>
      <c r="C236" s="103" t="s">
        <v>193</v>
      </c>
      <c r="D236" s="107">
        <v>2219.12</v>
      </c>
      <c r="E236" s="35">
        <f t="shared" si="6"/>
        <v>418.59999999999991</v>
      </c>
      <c r="F236" s="48">
        <f>IFERROR(VLOOKUP(B236,ADI!B:D,3,0),"0,00")</f>
        <v>578.71</v>
      </c>
      <c r="G236" s="112">
        <v>1221.81</v>
      </c>
      <c r="H236" s="35">
        <f t="shared" si="7"/>
        <v>1800.52</v>
      </c>
      <c r="I236" s="42" t="str">
        <f>VLOOKUP(B236,'FOLHA RESUMIDA'!C:D,2,0)</f>
        <v>ROSANIA EMIDIA PEREIRA</v>
      </c>
    </row>
    <row r="237" spans="1:9">
      <c r="A237" s="105">
        <v>1</v>
      </c>
      <c r="B237" s="105">
        <v>2790</v>
      </c>
      <c r="C237" s="103" t="s">
        <v>194</v>
      </c>
      <c r="D237" s="107">
        <v>2431.08</v>
      </c>
      <c r="E237" s="35">
        <f t="shared" si="6"/>
        <v>1634.23</v>
      </c>
      <c r="F237" s="48">
        <f>IFERROR(VLOOKUP(B237,ADI!B:D,3,0),"0,00")</f>
        <v>412.05</v>
      </c>
      <c r="G237" s="112">
        <v>384.8</v>
      </c>
      <c r="H237" s="35">
        <f t="shared" si="7"/>
        <v>796.85</v>
      </c>
      <c r="I237" s="42" t="str">
        <f>VLOOKUP(B237,'FOLHA RESUMIDA'!C:D,2,0)</f>
        <v>ROSANA DE FATIMA UCHOA  AREDE</v>
      </c>
    </row>
    <row r="238" spans="1:9">
      <c r="A238" s="105">
        <v>1</v>
      </c>
      <c r="B238" s="105">
        <v>2791</v>
      </c>
      <c r="C238" s="103" t="s">
        <v>195</v>
      </c>
      <c r="D238" s="107">
        <v>7711.57</v>
      </c>
      <c r="E238" s="35">
        <f t="shared" si="6"/>
        <v>4614.59</v>
      </c>
      <c r="F238" s="48" t="str">
        <f>IFERROR(VLOOKUP(B238,ADI!B:D,3,0),"0,00")</f>
        <v>0,00</v>
      </c>
      <c r="G238" s="112">
        <v>3096.98</v>
      </c>
      <c r="H238" s="35">
        <f t="shared" si="7"/>
        <v>3096.98</v>
      </c>
      <c r="I238" s="42" t="str">
        <f>VLOOKUP(B238,'FOLHA RESUMIDA'!C:D,2,0)</f>
        <v>JOSIMAR SILVA</v>
      </c>
    </row>
    <row r="239" spans="1:9">
      <c r="A239" s="105">
        <v>1</v>
      </c>
      <c r="B239" s="105">
        <v>2797</v>
      </c>
      <c r="C239" s="103" t="s">
        <v>196</v>
      </c>
      <c r="D239" s="107">
        <v>4744.03</v>
      </c>
      <c r="E239" s="35">
        <f t="shared" si="6"/>
        <v>2989.5199999999995</v>
      </c>
      <c r="F239" s="48">
        <f>IFERROR(VLOOKUP(B239,ADI!B:D,3,0),"0,00")</f>
        <v>481.05</v>
      </c>
      <c r="G239" s="112">
        <v>1273.46</v>
      </c>
      <c r="H239" s="35">
        <f t="shared" si="7"/>
        <v>1754.51</v>
      </c>
      <c r="I239" s="42" t="str">
        <f>VLOOKUP(B239,'FOLHA RESUMIDA'!C:D,2,0)</f>
        <v>JULIANA SILVA CEDRIM</v>
      </c>
    </row>
    <row r="240" spans="1:9">
      <c r="A240" s="105">
        <v>1</v>
      </c>
      <c r="B240" s="105">
        <v>2798</v>
      </c>
      <c r="C240" s="103" t="s">
        <v>197</v>
      </c>
      <c r="D240" s="107">
        <v>7255.64</v>
      </c>
      <c r="E240" s="35">
        <f t="shared" si="6"/>
        <v>3250.25</v>
      </c>
      <c r="F240" s="48">
        <f>IFERROR(VLOOKUP(B240,ADI!B:D,3,0),"0,00")</f>
        <v>1486.88</v>
      </c>
      <c r="G240" s="112">
        <v>2518.5100000000002</v>
      </c>
      <c r="H240" s="35">
        <f t="shared" si="7"/>
        <v>4005.3900000000003</v>
      </c>
      <c r="I240" s="42" t="str">
        <f>VLOOKUP(B240,'FOLHA RESUMIDA'!C:D,2,0)</f>
        <v>MARCO ANDRE ANTUNES CORREIA</v>
      </c>
    </row>
    <row r="241" spans="1:9">
      <c r="A241" s="105">
        <v>20</v>
      </c>
      <c r="B241" s="105">
        <v>2799</v>
      </c>
      <c r="C241" s="103" t="s">
        <v>355</v>
      </c>
      <c r="D241" s="107">
        <v>3101.6</v>
      </c>
      <c r="E241" s="35">
        <f t="shared" si="6"/>
        <v>720.19</v>
      </c>
      <c r="F241" s="48">
        <f>IFERROR(VLOOKUP(B241,ADI!B:D,3,0),"0,00")</f>
        <v>779.81</v>
      </c>
      <c r="G241" s="112">
        <v>1601.6</v>
      </c>
      <c r="H241" s="35">
        <f t="shared" si="7"/>
        <v>2381.41</v>
      </c>
      <c r="I241" s="42" t="str">
        <f>VLOOKUP(B241,'FOLHA RESUMIDA'!C:D,2,0)</f>
        <v>ALYSSON FABIO O FLORENCIO</v>
      </c>
    </row>
    <row r="242" spans="1:9">
      <c r="A242" s="105">
        <v>1</v>
      </c>
      <c r="B242" s="105">
        <v>2801</v>
      </c>
      <c r="C242" s="103" t="s">
        <v>198</v>
      </c>
      <c r="D242" s="107">
        <v>6773.67</v>
      </c>
      <c r="E242" s="35">
        <f t="shared" si="6"/>
        <v>3533.9300000000003</v>
      </c>
      <c r="F242" s="48">
        <f>IFERROR(VLOOKUP(B242,ADI!B:D,3,0),"0,00")</f>
        <v>1951.74</v>
      </c>
      <c r="G242" s="112">
        <v>1288</v>
      </c>
      <c r="H242" s="35">
        <f t="shared" si="7"/>
        <v>3239.74</v>
      </c>
      <c r="I242" s="42" t="str">
        <f>VLOOKUP(B242,'FOLHA RESUMIDA'!C:D,2,0)</f>
        <v>VALERIA JALES DA SILVA</v>
      </c>
    </row>
    <row r="243" spans="1:9">
      <c r="A243" s="105">
        <v>1</v>
      </c>
      <c r="B243" s="105">
        <v>2806</v>
      </c>
      <c r="C243" s="103" t="s">
        <v>199</v>
      </c>
      <c r="D243" s="107">
        <v>5127.2299999999996</v>
      </c>
      <c r="E243" s="35">
        <f t="shared" si="6"/>
        <v>2149.3899999999994</v>
      </c>
      <c r="F243" s="48">
        <f>IFERROR(VLOOKUP(B243,ADI!B:D,3,0),"0,00")</f>
        <v>1597.3</v>
      </c>
      <c r="G243" s="112">
        <v>1380.54</v>
      </c>
      <c r="H243" s="35">
        <f t="shared" si="7"/>
        <v>2977.84</v>
      </c>
      <c r="I243" s="42" t="str">
        <f>VLOOKUP(B243,'FOLHA RESUMIDA'!C:D,2,0)</f>
        <v>ANA APARECIDA DE ANDRADE LIMA</v>
      </c>
    </row>
    <row r="244" spans="1:9">
      <c r="A244" s="105">
        <v>1</v>
      </c>
      <c r="B244" s="105">
        <v>2808</v>
      </c>
      <c r="C244" s="103" t="s">
        <v>362</v>
      </c>
      <c r="D244" s="107">
        <v>3375.01</v>
      </c>
      <c r="E244" s="35">
        <f t="shared" si="6"/>
        <v>1664.7600000000002</v>
      </c>
      <c r="F244" s="48">
        <f>IFERROR(VLOOKUP(B244,ADI!B:D,3,0),"0,00")</f>
        <v>1015.12</v>
      </c>
      <c r="G244" s="112">
        <v>695.13</v>
      </c>
      <c r="H244" s="35">
        <f t="shared" si="7"/>
        <v>1710.25</v>
      </c>
      <c r="I244" s="42" t="str">
        <f>VLOOKUP(B244,'FOLHA RESUMIDA'!C:D,2,0)</f>
        <v>GABRIELA FERNANDA M  G  CEAN</v>
      </c>
    </row>
    <row r="245" spans="1:9">
      <c r="A245" s="105">
        <v>1</v>
      </c>
      <c r="B245" s="105">
        <v>2816</v>
      </c>
      <c r="C245" s="103" t="s">
        <v>200</v>
      </c>
      <c r="D245" s="107">
        <v>2876.76</v>
      </c>
      <c r="E245" s="35">
        <f t="shared" si="6"/>
        <v>1210.5500000000002</v>
      </c>
      <c r="F245" s="48">
        <f>IFERROR(VLOOKUP(B245,ADI!B:D,3,0),"0,00")</f>
        <v>667.12</v>
      </c>
      <c r="G245" s="112">
        <v>999.09</v>
      </c>
      <c r="H245" s="35">
        <f t="shared" si="7"/>
        <v>1666.21</v>
      </c>
      <c r="I245" s="42" t="str">
        <f>VLOOKUP(B245,'FOLHA RESUMIDA'!C:D,2,0)</f>
        <v>MIRIAM DA SILVA FONSECA</v>
      </c>
    </row>
    <row r="246" spans="1:9">
      <c r="A246" s="105">
        <v>1</v>
      </c>
      <c r="B246" s="105">
        <v>2819</v>
      </c>
      <c r="C246" s="103" t="s">
        <v>201</v>
      </c>
      <c r="D246" s="107">
        <v>2431.08</v>
      </c>
      <c r="E246" s="35">
        <f t="shared" si="6"/>
        <v>1092.92</v>
      </c>
      <c r="F246" s="48">
        <f>IFERROR(VLOOKUP(B246,ADI!B:D,3,0),"0,00")</f>
        <v>700.48</v>
      </c>
      <c r="G246" s="112">
        <v>637.67999999999995</v>
      </c>
      <c r="H246" s="35">
        <f t="shared" si="7"/>
        <v>1338.1599999999999</v>
      </c>
      <c r="I246" s="42" t="str">
        <f>VLOOKUP(B246,'FOLHA RESUMIDA'!C:D,2,0)</f>
        <v>RAFAEL LEITAO DE A  G DA SILVA</v>
      </c>
    </row>
    <row r="247" spans="1:9">
      <c r="A247" s="105">
        <v>1</v>
      </c>
      <c r="B247" s="105">
        <v>2820</v>
      </c>
      <c r="C247" s="103" t="s">
        <v>202</v>
      </c>
      <c r="D247" s="107">
        <v>6343.44</v>
      </c>
      <c r="E247" s="35">
        <f t="shared" si="6"/>
        <v>2056.5199999999995</v>
      </c>
      <c r="F247" s="48">
        <f>IFERROR(VLOOKUP(B247,ADI!B:D,3,0),"0,00")</f>
        <v>2026.48</v>
      </c>
      <c r="G247" s="112">
        <v>2260.44</v>
      </c>
      <c r="H247" s="35">
        <f t="shared" si="7"/>
        <v>4286.92</v>
      </c>
      <c r="I247" s="42" t="str">
        <f>VLOOKUP(B247,'FOLHA RESUMIDA'!C:D,2,0)</f>
        <v>ROSIANE SANTOS BRITO</v>
      </c>
    </row>
    <row r="248" spans="1:9">
      <c r="A248" s="105">
        <v>1</v>
      </c>
      <c r="B248" s="105">
        <v>2823</v>
      </c>
      <c r="C248" s="103" t="s">
        <v>347</v>
      </c>
      <c r="D248" s="107">
        <v>2472.2800000000002</v>
      </c>
      <c r="E248" s="35">
        <f t="shared" si="6"/>
        <v>1202.2600000000002</v>
      </c>
      <c r="F248" s="48">
        <f>IFERROR(VLOOKUP(B248,ADI!B:D,3,0),"0,00")</f>
        <v>700.48</v>
      </c>
      <c r="G248" s="112">
        <v>569.54</v>
      </c>
      <c r="H248" s="35">
        <f t="shared" si="7"/>
        <v>1270.02</v>
      </c>
      <c r="I248" s="42" t="str">
        <f>VLOOKUP(B248,'FOLHA RESUMIDA'!C:D,2,0)</f>
        <v>ADRIANA MARIA DA SILVA</v>
      </c>
    </row>
    <row r="249" spans="1:9">
      <c r="A249" s="105">
        <v>25</v>
      </c>
      <c r="B249" s="105">
        <v>2824</v>
      </c>
      <c r="C249" s="103" t="s">
        <v>401</v>
      </c>
      <c r="D249" s="107">
        <v>2021.59</v>
      </c>
      <c r="E249" s="35">
        <f t="shared" si="6"/>
        <v>2021.59</v>
      </c>
      <c r="F249" s="48" t="str">
        <f>IFERROR(VLOOKUP(B249,ADI!B:D,3,0),"0,00")</f>
        <v>0,00</v>
      </c>
      <c r="G249" s="112">
        <v>0</v>
      </c>
      <c r="H249" s="35">
        <f t="shared" si="7"/>
        <v>0</v>
      </c>
      <c r="I249" s="42" t="str">
        <f>VLOOKUP(B249,'FOLHA RESUMIDA'!C:D,2,0)</f>
        <v>ANA PAULA BARBOSA CAVALCANTI</v>
      </c>
    </row>
    <row r="250" spans="1:9">
      <c r="A250" s="105">
        <v>16</v>
      </c>
      <c r="B250" s="105">
        <v>2827</v>
      </c>
      <c r="C250" s="103" t="s">
        <v>372</v>
      </c>
      <c r="D250" s="107">
        <v>2694.53</v>
      </c>
      <c r="E250" s="35">
        <f t="shared" si="6"/>
        <v>1083.1300000000001</v>
      </c>
      <c r="F250" s="48">
        <f>IFERROR(VLOOKUP(B250,ADI!B:D,3,0),"0,00")</f>
        <v>779.81</v>
      </c>
      <c r="G250" s="112">
        <v>831.59</v>
      </c>
      <c r="H250" s="35">
        <f t="shared" si="7"/>
        <v>1611.4</v>
      </c>
      <c r="I250" s="42" t="str">
        <f>VLOOKUP(B250,'FOLHA RESUMIDA'!C:D,2,0)</f>
        <v>FABIO BARBOSA S  DE LIMA</v>
      </c>
    </row>
    <row r="251" spans="1:9">
      <c r="A251" s="105">
        <v>1</v>
      </c>
      <c r="B251" s="105">
        <v>2831</v>
      </c>
      <c r="C251" s="103" t="s">
        <v>203</v>
      </c>
      <c r="D251" s="107">
        <v>6331.08</v>
      </c>
      <c r="E251" s="35">
        <f t="shared" si="6"/>
        <v>2109.0299999999997</v>
      </c>
      <c r="F251" s="48">
        <f>IFERROR(VLOOKUP(B251,ADI!B:D,3,0),"0,00")</f>
        <v>2026.48</v>
      </c>
      <c r="G251" s="112">
        <v>2195.5700000000002</v>
      </c>
      <c r="H251" s="35">
        <f t="shared" si="7"/>
        <v>4222.05</v>
      </c>
      <c r="I251" s="42" t="str">
        <f>VLOOKUP(B251,'FOLHA RESUMIDA'!C:D,2,0)</f>
        <v>AMANDA BEZERRA MASCARENHAS</v>
      </c>
    </row>
    <row r="252" spans="1:9">
      <c r="A252" s="105">
        <v>1</v>
      </c>
      <c r="B252" s="105">
        <v>2833</v>
      </c>
      <c r="C252" s="103" t="s">
        <v>204</v>
      </c>
      <c r="D252" s="107">
        <v>6229.58</v>
      </c>
      <c r="E252" s="35">
        <f t="shared" si="6"/>
        <v>3468.34</v>
      </c>
      <c r="F252" s="48">
        <f>IFERROR(VLOOKUP(B252,ADI!B:D,3,0),"0,00")</f>
        <v>1499.9</v>
      </c>
      <c r="G252" s="112">
        <v>1261.3399999999999</v>
      </c>
      <c r="H252" s="35">
        <f t="shared" si="7"/>
        <v>2761.24</v>
      </c>
      <c r="I252" s="42" t="str">
        <f>VLOOKUP(B252,'FOLHA RESUMIDA'!C:D,2,0)</f>
        <v>JAMESSON AMANCIO DA ROCHA</v>
      </c>
    </row>
    <row r="253" spans="1:9">
      <c r="A253" s="105">
        <v>1</v>
      </c>
      <c r="B253" s="105">
        <v>2834</v>
      </c>
      <c r="C253" s="103" t="s">
        <v>205</v>
      </c>
      <c r="D253" s="107">
        <v>2431.08</v>
      </c>
      <c r="E253" s="35">
        <f t="shared" si="6"/>
        <v>565.19999999999982</v>
      </c>
      <c r="F253" s="48">
        <f>IFERROR(VLOOKUP(B253,ADI!B:D,3,0),"0,00")</f>
        <v>700.48</v>
      </c>
      <c r="G253" s="112">
        <v>1165.4000000000001</v>
      </c>
      <c r="H253" s="35">
        <f t="shared" si="7"/>
        <v>1865.88</v>
      </c>
      <c r="I253" s="42" t="str">
        <f>VLOOKUP(B253,'FOLHA RESUMIDA'!C:D,2,0)</f>
        <v>LUIZ F  DE LIMA CAVALCANTI</v>
      </c>
    </row>
    <row r="254" spans="1:9">
      <c r="A254" s="105">
        <v>1</v>
      </c>
      <c r="B254" s="105">
        <v>2835</v>
      </c>
      <c r="C254" s="103" t="s">
        <v>388</v>
      </c>
      <c r="D254" s="107">
        <v>2431.08</v>
      </c>
      <c r="E254" s="35">
        <f t="shared" si="6"/>
        <v>941.12999999999988</v>
      </c>
      <c r="F254" s="48">
        <f>IFERROR(VLOOKUP(B254,ADI!B:D,3,0),"0,00")</f>
        <v>700.48</v>
      </c>
      <c r="G254" s="112">
        <v>789.47</v>
      </c>
      <c r="H254" s="35">
        <f t="shared" si="7"/>
        <v>1489.95</v>
      </c>
      <c r="I254" s="42" t="str">
        <f>VLOOKUP(B254,'FOLHA RESUMIDA'!C:D,2,0)</f>
        <v>JOSE MARCELO DE FRANCA MATOS</v>
      </c>
    </row>
    <row r="255" spans="1:9">
      <c r="A255" s="105">
        <v>50</v>
      </c>
      <c r="B255" s="105">
        <v>2836</v>
      </c>
      <c r="C255" s="103" t="s">
        <v>382</v>
      </c>
      <c r="D255" s="107">
        <v>3248.86</v>
      </c>
      <c r="E255" s="35">
        <f t="shared" si="6"/>
        <v>1471.9</v>
      </c>
      <c r="F255" s="48">
        <f>IFERROR(VLOOKUP(B255,ADI!B:D,3,0),"0,00")</f>
        <v>1111.21</v>
      </c>
      <c r="G255" s="112">
        <v>665.75</v>
      </c>
      <c r="H255" s="35">
        <f t="shared" si="7"/>
        <v>1776.96</v>
      </c>
      <c r="I255" s="42" t="str">
        <f>VLOOKUP(B255,'FOLHA RESUMIDA'!C:D,2,0)</f>
        <v>MONALISA MARIA LEANDRO RIBEIRO</v>
      </c>
    </row>
    <row r="256" spans="1:9">
      <c r="A256" s="105">
        <v>1</v>
      </c>
      <c r="B256" s="105">
        <v>2837</v>
      </c>
      <c r="C256" s="103" t="s">
        <v>206</v>
      </c>
      <c r="D256" s="107">
        <v>4744.03</v>
      </c>
      <c r="E256" s="35">
        <f t="shared" si="6"/>
        <v>2525.7899999999995</v>
      </c>
      <c r="F256" s="48">
        <f>IFERROR(VLOOKUP(B256,ADI!B:D,3,0),"0,00")</f>
        <v>1486.88</v>
      </c>
      <c r="G256" s="112">
        <v>731.36</v>
      </c>
      <c r="H256" s="35">
        <f t="shared" si="7"/>
        <v>2218.2400000000002</v>
      </c>
      <c r="I256" s="42" t="str">
        <f>VLOOKUP(B256,'FOLHA RESUMIDA'!C:D,2,0)</f>
        <v>BEZALIEL ROSA DOS S JUNIOR</v>
      </c>
    </row>
    <row r="257" spans="1:9">
      <c r="A257" s="105">
        <v>51</v>
      </c>
      <c r="B257" s="105">
        <v>2838</v>
      </c>
      <c r="C257" s="103" t="s">
        <v>351</v>
      </c>
      <c r="D257" s="107">
        <v>2694.55</v>
      </c>
      <c r="E257" s="35">
        <f t="shared" si="6"/>
        <v>897.0300000000002</v>
      </c>
      <c r="F257" s="48">
        <f>IFERROR(VLOOKUP(B257,ADI!B:D,3,0),"0,00")</f>
        <v>779.81</v>
      </c>
      <c r="G257" s="112">
        <v>1017.71</v>
      </c>
      <c r="H257" s="35">
        <f t="shared" si="7"/>
        <v>1797.52</v>
      </c>
      <c r="I257" s="42" t="str">
        <f>VLOOKUP(B257,'FOLHA RESUMIDA'!C:D,2,0)</f>
        <v>CAIO CEZAR F  E  DO NASCIMENTO</v>
      </c>
    </row>
    <row r="258" spans="1:9">
      <c r="A258" s="105">
        <v>1</v>
      </c>
      <c r="B258" s="105">
        <v>2839</v>
      </c>
      <c r="C258" s="103" t="s">
        <v>207</v>
      </c>
      <c r="D258" s="107">
        <v>5127.2299999999996</v>
      </c>
      <c r="E258" s="35">
        <f t="shared" si="6"/>
        <v>2019.3399999999997</v>
      </c>
      <c r="F258" s="48">
        <f>IFERROR(VLOOKUP(B258,ADI!B:D,3,0),"0,00")</f>
        <v>1597.3</v>
      </c>
      <c r="G258" s="112">
        <v>1510.59</v>
      </c>
      <c r="H258" s="35">
        <f t="shared" si="7"/>
        <v>3107.89</v>
      </c>
      <c r="I258" s="42" t="str">
        <f>VLOOKUP(B258,'FOLHA RESUMIDA'!C:D,2,0)</f>
        <v>ANGELINA MEDEIROS VERONESE</v>
      </c>
    </row>
    <row r="259" spans="1:9">
      <c r="A259" s="105">
        <v>1</v>
      </c>
      <c r="B259" s="105">
        <v>2849</v>
      </c>
      <c r="C259" s="103" t="s">
        <v>208</v>
      </c>
      <c r="D259" s="107">
        <v>1652.34</v>
      </c>
      <c r="E259" s="35">
        <f t="shared" si="6"/>
        <v>272.26999999999975</v>
      </c>
      <c r="F259" s="48">
        <f>IFERROR(VLOOKUP(B259,ADI!B:D,3,0),"0,00")</f>
        <v>476.1</v>
      </c>
      <c r="G259" s="112">
        <v>903.97</v>
      </c>
      <c r="H259" s="35">
        <f t="shared" si="7"/>
        <v>1380.0700000000002</v>
      </c>
      <c r="I259" s="42" t="str">
        <f>VLOOKUP(B259,'FOLHA RESUMIDA'!C:D,2,0)</f>
        <v>JULIANA CESAR MARTINS DE LIMA</v>
      </c>
    </row>
    <row r="260" spans="1:9">
      <c r="A260" s="105">
        <v>1</v>
      </c>
      <c r="B260" s="105">
        <v>2850</v>
      </c>
      <c r="C260" s="103" t="s">
        <v>209</v>
      </c>
      <c r="D260" s="107">
        <v>1814.93</v>
      </c>
      <c r="E260" s="35">
        <f t="shared" si="6"/>
        <v>1608.65</v>
      </c>
      <c r="F260" s="48" t="str">
        <f>IFERROR(VLOOKUP(B260,ADI!B:D,3,0),"0,00")</f>
        <v>0,00</v>
      </c>
      <c r="G260" s="112">
        <v>206.28</v>
      </c>
      <c r="H260" s="35">
        <f t="shared" si="7"/>
        <v>206.28</v>
      </c>
      <c r="I260" s="42" t="str">
        <f>VLOOKUP(B260,'FOLHA RESUMIDA'!C:D,2,0)</f>
        <v>JAMERSON A  RAFAEL DE LIMA</v>
      </c>
    </row>
    <row r="261" spans="1:9">
      <c r="A261" s="105">
        <v>1</v>
      </c>
      <c r="B261" s="105">
        <v>2853</v>
      </c>
      <c r="C261" s="103" t="s">
        <v>210</v>
      </c>
      <c r="D261" s="107">
        <v>2352.85</v>
      </c>
      <c r="E261" s="35">
        <f t="shared" ref="E261:E324" si="8">D261-H261</f>
        <v>754.34000000000015</v>
      </c>
      <c r="F261" s="48">
        <f>IFERROR(VLOOKUP(B261,ADI!B:D,3,0),"0,00")</f>
        <v>524.91</v>
      </c>
      <c r="G261" s="112">
        <v>1073.5999999999999</v>
      </c>
      <c r="H261" s="35">
        <f t="shared" ref="H261:H324" si="9">F261+G261</f>
        <v>1598.5099999999998</v>
      </c>
      <c r="I261" s="42" t="str">
        <f>VLOOKUP(B261,'FOLHA RESUMIDA'!C:D,2,0)</f>
        <v>ALCILEIDE MONTE DA SILVA LIMA</v>
      </c>
    </row>
    <row r="262" spans="1:9">
      <c r="A262" s="105">
        <v>1</v>
      </c>
      <c r="B262" s="105">
        <v>2854</v>
      </c>
      <c r="C262" s="103" t="s">
        <v>211</v>
      </c>
      <c r="D262" s="107">
        <v>2164.91</v>
      </c>
      <c r="E262" s="35">
        <f t="shared" si="8"/>
        <v>2061.56</v>
      </c>
      <c r="F262" s="48" t="str">
        <f>IFERROR(VLOOKUP(B262,ADI!B:D,3,0),"0,00")</f>
        <v>0,00</v>
      </c>
      <c r="G262" s="112">
        <v>103.35</v>
      </c>
      <c r="H262" s="35">
        <f t="shared" si="9"/>
        <v>103.35</v>
      </c>
      <c r="I262" s="42" t="str">
        <f>VLOOKUP(B262,'FOLHA RESUMIDA'!C:D,2,0)</f>
        <v>ANDRE RICARDO CAMARA TORRES</v>
      </c>
    </row>
    <row r="263" spans="1:9">
      <c r="A263" s="105">
        <v>1</v>
      </c>
      <c r="B263" s="105">
        <v>2857</v>
      </c>
      <c r="C263" s="103" t="s">
        <v>212</v>
      </c>
      <c r="D263" s="107">
        <v>4123.1099999999997</v>
      </c>
      <c r="E263" s="35">
        <f t="shared" si="8"/>
        <v>1531.2499999999995</v>
      </c>
      <c r="F263" s="48">
        <f>IFERROR(VLOOKUP(B263,ADI!B:D,3,0),"0,00")</f>
        <v>1137.3800000000001</v>
      </c>
      <c r="G263" s="112">
        <v>1454.48</v>
      </c>
      <c r="H263" s="35">
        <f t="shared" si="9"/>
        <v>2591.86</v>
      </c>
      <c r="I263" s="42" t="str">
        <f>VLOOKUP(B263,'FOLHA RESUMIDA'!C:D,2,0)</f>
        <v>CAROLINE ALVES LEAL</v>
      </c>
    </row>
    <row r="264" spans="1:9">
      <c r="A264" s="105">
        <v>1</v>
      </c>
      <c r="B264" s="105">
        <v>2860</v>
      </c>
      <c r="C264" s="103" t="s">
        <v>213</v>
      </c>
      <c r="D264" s="107">
        <v>1728</v>
      </c>
      <c r="E264" s="35">
        <f t="shared" si="8"/>
        <v>776.62</v>
      </c>
      <c r="F264" s="48">
        <f>IFERROR(VLOOKUP(B264,ADI!B:D,3,0),"0,00")</f>
        <v>476.1</v>
      </c>
      <c r="G264" s="112">
        <v>475.28</v>
      </c>
      <c r="H264" s="35">
        <f t="shared" si="9"/>
        <v>951.38</v>
      </c>
      <c r="I264" s="42" t="str">
        <f>VLOOKUP(B264,'FOLHA RESUMIDA'!C:D,2,0)</f>
        <v>ADRIANA MAYO DE SOUZA E SILVA</v>
      </c>
    </row>
    <row r="265" spans="1:9">
      <c r="A265" s="105">
        <v>1</v>
      </c>
      <c r="B265" s="105">
        <v>2864</v>
      </c>
      <c r="C265" s="103" t="s">
        <v>214</v>
      </c>
      <c r="D265" s="107">
        <v>3554.5</v>
      </c>
      <c r="E265" s="35">
        <f t="shared" si="8"/>
        <v>1193.7799999999997</v>
      </c>
      <c r="F265" s="48">
        <f>IFERROR(VLOOKUP(B265,ADI!B:D,3,0),"0,00")</f>
        <v>949.56</v>
      </c>
      <c r="G265" s="112">
        <v>1411.16</v>
      </c>
      <c r="H265" s="35">
        <f t="shared" si="9"/>
        <v>2360.7200000000003</v>
      </c>
      <c r="I265" s="42" t="str">
        <f>VLOOKUP(B265,'FOLHA RESUMIDA'!C:D,2,0)</f>
        <v>DULCE HELENA PEREIRA</v>
      </c>
    </row>
    <row r="266" spans="1:9">
      <c r="A266" s="105">
        <v>1</v>
      </c>
      <c r="B266" s="105">
        <v>2866</v>
      </c>
      <c r="C266" s="103" t="s">
        <v>215</v>
      </c>
      <c r="D266" s="107">
        <v>2731.72</v>
      </c>
      <c r="E266" s="35">
        <f t="shared" si="8"/>
        <v>571.57999999999993</v>
      </c>
      <c r="F266" s="48">
        <f>IFERROR(VLOOKUP(B266,ADI!B:D,3,0),"0,00")</f>
        <v>843.09</v>
      </c>
      <c r="G266" s="112">
        <v>1317.05</v>
      </c>
      <c r="H266" s="35">
        <f t="shared" si="9"/>
        <v>2160.14</v>
      </c>
      <c r="I266" s="42" t="str">
        <f>VLOOKUP(B266,'FOLHA RESUMIDA'!C:D,2,0)</f>
        <v>LUCICLEIDE M  DE A  CAMPOS</v>
      </c>
    </row>
    <row r="267" spans="1:9">
      <c r="A267" s="105">
        <v>1</v>
      </c>
      <c r="B267" s="105">
        <v>2869</v>
      </c>
      <c r="C267" s="103" t="s">
        <v>216</v>
      </c>
      <c r="D267" s="107">
        <v>1659.34</v>
      </c>
      <c r="E267" s="35">
        <f t="shared" si="8"/>
        <v>565.41999999999985</v>
      </c>
      <c r="F267" s="48">
        <f>IFERROR(VLOOKUP(B267,ADI!B:D,3,0),"0,00")</f>
        <v>476.1</v>
      </c>
      <c r="G267" s="112">
        <v>617.82000000000005</v>
      </c>
      <c r="H267" s="35">
        <f t="shared" si="9"/>
        <v>1093.92</v>
      </c>
      <c r="I267" s="42" t="str">
        <f>VLOOKUP(B267,'FOLHA RESUMIDA'!C:D,2,0)</f>
        <v>RICARDO J FERNANDES DA CUNHA</v>
      </c>
    </row>
    <row r="268" spans="1:9">
      <c r="A268" s="105">
        <v>1</v>
      </c>
      <c r="B268" s="105">
        <v>2870</v>
      </c>
      <c r="C268" s="103" t="s">
        <v>217</v>
      </c>
      <c r="D268" s="107">
        <v>1828.87</v>
      </c>
      <c r="E268" s="35">
        <f t="shared" si="8"/>
        <v>900.3</v>
      </c>
      <c r="F268" s="48">
        <f>IFERROR(VLOOKUP(B268,ADI!B:D,3,0),"0,00")</f>
        <v>524.91</v>
      </c>
      <c r="G268" s="112">
        <v>403.66</v>
      </c>
      <c r="H268" s="35">
        <f t="shared" si="9"/>
        <v>928.56999999999994</v>
      </c>
      <c r="I268" s="42" t="str">
        <f>VLOOKUP(B268,'FOLHA RESUMIDA'!C:D,2,0)</f>
        <v>SUZANA VALERIA PINHEIRO</v>
      </c>
    </row>
    <row r="269" spans="1:9">
      <c r="A269" s="105">
        <v>1</v>
      </c>
      <c r="B269" s="105">
        <v>2871</v>
      </c>
      <c r="C269" s="103" t="s">
        <v>218</v>
      </c>
      <c r="D269" s="107">
        <v>1883.76</v>
      </c>
      <c r="E269" s="35">
        <f t="shared" si="8"/>
        <v>859.17000000000007</v>
      </c>
      <c r="F269" s="48">
        <f>IFERROR(VLOOKUP(B269,ADI!B:D,3,0),"0,00")</f>
        <v>524.91</v>
      </c>
      <c r="G269" s="112">
        <v>499.68</v>
      </c>
      <c r="H269" s="35">
        <f t="shared" si="9"/>
        <v>1024.5899999999999</v>
      </c>
      <c r="I269" s="42" t="str">
        <f>VLOOKUP(B269,'FOLHA RESUMIDA'!C:D,2,0)</f>
        <v>SUZELY ARANTES DA S MELO</v>
      </c>
    </row>
    <row r="270" spans="1:9">
      <c r="A270" s="105">
        <v>16</v>
      </c>
      <c r="B270" s="105">
        <v>2873</v>
      </c>
      <c r="C270" s="103" t="s">
        <v>352</v>
      </c>
      <c r="D270" s="107">
        <v>5951.79</v>
      </c>
      <c r="E270" s="35">
        <f t="shared" si="8"/>
        <v>1598.6899999999996</v>
      </c>
      <c r="F270" s="48">
        <f>IFERROR(VLOOKUP(B270,ADI!B:D,3,0),"0,00")</f>
        <v>1714.93</v>
      </c>
      <c r="G270" s="112">
        <v>2638.17</v>
      </c>
      <c r="H270" s="35">
        <f t="shared" si="9"/>
        <v>4353.1000000000004</v>
      </c>
      <c r="I270" s="42" t="str">
        <f>VLOOKUP(B270,'FOLHA RESUMIDA'!C:D,2,0)</f>
        <v>AURELIA RODRIGUES TORREIRO</v>
      </c>
    </row>
    <row r="271" spans="1:9">
      <c r="A271" s="105">
        <v>25</v>
      </c>
      <c r="B271" s="105">
        <v>2878</v>
      </c>
      <c r="C271" s="103" t="s">
        <v>364</v>
      </c>
      <c r="D271" s="107">
        <v>2694.53</v>
      </c>
      <c r="E271" s="35">
        <f t="shared" si="8"/>
        <v>1195.3800000000001</v>
      </c>
      <c r="F271" s="48">
        <f>IFERROR(VLOOKUP(B271,ADI!B:D,3,0),"0,00")</f>
        <v>779.81</v>
      </c>
      <c r="G271" s="112">
        <v>719.34</v>
      </c>
      <c r="H271" s="35">
        <f t="shared" si="9"/>
        <v>1499.15</v>
      </c>
      <c r="I271" s="42" t="str">
        <f>VLOOKUP(B271,'FOLHA RESUMIDA'!C:D,2,0)</f>
        <v>JAMSON ALESSANDRO DA SILVA</v>
      </c>
    </row>
    <row r="272" spans="1:9">
      <c r="A272" s="105">
        <v>1</v>
      </c>
      <c r="B272" s="105">
        <v>2887</v>
      </c>
      <c r="C272" s="103" t="s">
        <v>219</v>
      </c>
      <c r="D272" s="107">
        <v>3522.78</v>
      </c>
      <c r="E272" s="35">
        <f t="shared" si="8"/>
        <v>1862.1000000000001</v>
      </c>
      <c r="F272" s="48" t="str">
        <f>IFERROR(VLOOKUP(B272,ADI!B:D,3,0),"0,00")</f>
        <v>0,00</v>
      </c>
      <c r="G272" s="112">
        <v>1660.68</v>
      </c>
      <c r="H272" s="35">
        <f t="shared" si="9"/>
        <v>1660.68</v>
      </c>
      <c r="I272" s="42" t="str">
        <f>VLOOKUP(B272,'FOLHA RESUMIDA'!C:D,2,0)</f>
        <v>MARIA EUZENI DA SILVA GARCEZ</v>
      </c>
    </row>
    <row r="273" spans="1:9">
      <c r="A273" s="105">
        <v>1</v>
      </c>
      <c r="B273" s="105">
        <v>2889</v>
      </c>
      <c r="C273" s="103" t="s">
        <v>220</v>
      </c>
      <c r="D273" s="107">
        <v>2814.28</v>
      </c>
      <c r="E273" s="35">
        <f t="shared" si="8"/>
        <v>1392.7500000000002</v>
      </c>
      <c r="F273" s="48">
        <f>IFERROR(VLOOKUP(B273,ADI!B:D,3,0),"0,00")</f>
        <v>810.9</v>
      </c>
      <c r="G273" s="112">
        <v>610.63</v>
      </c>
      <c r="H273" s="35">
        <f t="shared" si="9"/>
        <v>1421.53</v>
      </c>
      <c r="I273" s="42" t="str">
        <f>VLOOKUP(B273,'FOLHA RESUMIDA'!C:D,2,0)</f>
        <v>EJANE FERREIRA TEXEIRA</v>
      </c>
    </row>
    <row r="274" spans="1:9">
      <c r="A274" s="105">
        <v>1</v>
      </c>
      <c r="B274" s="105">
        <v>2890</v>
      </c>
      <c r="C274" s="103" t="s">
        <v>221</v>
      </c>
      <c r="D274" s="107">
        <v>1659.34</v>
      </c>
      <c r="E274" s="35">
        <f t="shared" si="8"/>
        <v>385.49</v>
      </c>
      <c r="F274" s="48">
        <f>IFERROR(VLOOKUP(B274,ADI!B:D,3,0),"0,00")</f>
        <v>476.1</v>
      </c>
      <c r="G274" s="112">
        <v>797.75</v>
      </c>
      <c r="H274" s="35">
        <f t="shared" si="9"/>
        <v>1273.8499999999999</v>
      </c>
      <c r="I274" s="42" t="str">
        <f>VLOOKUP(B274,'FOLHA RESUMIDA'!C:D,2,0)</f>
        <v>CLELIO FIRMINO SILVA</v>
      </c>
    </row>
    <row r="275" spans="1:9">
      <c r="A275" s="105">
        <v>1</v>
      </c>
      <c r="B275" s="105">
        <v>2891</v>
      </c>
      <c r="C275" s="103" t="s">
        <v>222</v>
      </c>
      <c r="D275" s="107">
        <v>1920.56</v>
      </c>
      <c r="E275" s="35">
        <f t="shared" si="8"/>
        <v>1324.1599999999999</v>
      </c>
      <c r="F275" s="48" t="str">
        <f>IFERROR(VLOOKUP(B275,ADI!B:D,3,0),"0,00")</f>
        <v>0,00</v>
      </c>
      <c r="G275" s="112">
        <v>596.4</v>
      </c>
      <c r="H275" s="35">
        <f t="shared" si="9"/>
        <v>596.4</v>
      </c>
      <c r="I275" s="42" t="str">
        <f>VLOOKUP(B275,'FOLHA RESUMIDA'!C:D,2,0)</f>
        <v>ERICK MEDEIROS</v>
      </c>
    </row>
    <row r="276" spans="1:9">
      <c r="A276" s="105">
        <v>1</v>
      </c>
      <c r="B276" s="105">
        <v>2894</v>
      </c>
      <c r="C276" s="103" t="s">
        <v>223</v>
      </c>
      <c r="D276" s="107">
        <v>2430.96</v>
      </c>
      <c r="E276" s="35">
        <f t="shared" si="8"/>
        <v>602.63000000000011</v>
      </c>
      <c r="F276" s="48">
        <f>IFERROR(VLOOKUP(B276,ADI!B:D,3,0),"0,00")</f>
        <v>319.02</v>
      </c>
      <c r="G276" s="112">
        <v>1509.31</v>
      </c>
      <c r="H276" s="35">
        <f t="shared" si="9"/>
        <v>1828.33</v>
      </c>
      <c r="I276" s="42" t="str">
        <f>VLOOKUP(B276,'FOLHA RESUMIDA'!C:D,2,0)</f>
        <v>JOELNA DINIZ PEREIRA DE SOUSA</v>
      </c>
    </row>
    <row r="277" spans="1:9">
      <c r="A277" s="105">
        <v>1</v>
      </c>
      <c r="B277" s="105">
        <v>2895</v>
      </c>
      <c r="C277" s="103" t="s">
        <v>224</v>
      </c>
      <c r="D277" s="107">
        <v>1652.34</v>
      </c>
      <c r="E277" s="35">
        <f t="shared" si="8"/>
        <v>397.41999999999985</v>
      </c>
      <c r="F277" s="48">
        <f>IFERROR(VLOOKUP(B277,ADI!B:D,3,0),"0,00")</f>
        <v>476.1</v>
      </c>
      <c r="G277" s="112">
        <v>778.82</v>
      </c>
      <c r="H277" s="35">
        <f t="shared" si="9"/>
        <v>1254.92</v>
      </c>
      <c r="I277" s="42" t="str">
        <f>VLOOKUP(B277,'FOLHA RESUMIDA'!C:D,2,0)</f>
        <v>KLEBER DE OLIVEIRA GALDINO</v>
      </c>
    </row>
    <row r="278" spans="1:9">
      <c r="A278" s="105">
        <v>47</v>
      </c>
      <c r="B278" s="105">
        <v>2904</v>
      </c>
      <c r="C278" s="103" t="s">
        <v>377</v>
      </c>
      <c r="D278" s="107">
        <v>2462</v>
      </c>
      <c r="E278" s="35">
        <f t="shared" si="8"/>
        <v>546.06999999999994</v>
      </c>
      <c r="F278" s="48">
        <f>IFERROR(VLOOKUP(B278,ADI!B:D,3,0),"0,00")</f>
        <v>700.49</v>
      </c>
      <c r="G278" s="112">
        <v>1215.44</v>
      </c>
      <c r="H278" s="35">
        <f t="shared" si="9"/>
        <v>1915.93</v>
      </c>
      <c r="I278" s="42" t="str">
        <f>VLOOKUP(B278,'FOLHA RESUMIDA'!C:D,2,0)</f>
        <v>ANTONIO S ALVES DE O JUNIOR</v>
      </c>
    </row>
    <row r="279" spans="1:9">
      <c r="A279" s="105">
        <v>3</v>
      </c>
      <c r="B279" s="105">
        <v>2906</v>
      </c>
      <c r="C279" s="103" t="s">
        <v>348</v>
      </c>
      <c r="D279" s="107">
        <v>5951.79</v>
      </c>
      <c r="E279" s="35">
        <f t="shared" si="8"/>
        <v>3014.5</v>
      </c>
      <c r="F279" s="48">
        <f>IFERROR(VLOOKUP(B279,ADI!B:D,3,0),"0,00")</f>
        <v>1714.93</v>
      </c>
      <c r="G279" s="112">
        <v>1222.3599999999999</v>
      </c>
      <c r="H279" s="35">
        <f t="shared" si="9"/>
        <v>2937.29</v>
      </c>
      <c r="I279" s="42" t="str">
        <f>VLOOKUP(B279,'FOLHA RESUMIDA'!C:D,2,0)</f>
        <v>ARTHUR A SANTOS WANDERLEY</v>
      </c>
    </row>
    <row r="280" spans="1:9">
      <c r="A280" s="105">
        <v>1</v>
      </c>
      <c r="B280" s="105">
        <v>2907</v>
      </c>
      <c r="C280" s="103" t="s">
        <v>225</v>
      </c>
      <c r="D280" s="107">
        <v>10073.23</v>
      </c>
      <c r="E280" s="35">
        <f t="shared" si="8"/>
        <v>10073.23</v>
      </c>
      <c r="F280" s="48" t="str">
        <f>IFERROR(VLOOKUP(B280,ADI!B:D,3,0),"0,00")</f>
        <v>0,00</v>
      </c>
      <c r="G280" s="112">
        <v>0</v>
      </c>
      <c r="H280" s="35">
        <f t="shared" si="9"/>
        <v>0</v>
      </c>
      <c r="I280" s="42" t="str">
        <f>VLOOKUP(B280,'FOLHA RESUMIDA'!C:D,2,0)</f>
        <v>JOELINE LIMA DO NASCIMENTO</v>
      </c>
    </row>
    <row r="281" spans="1:9">
      <c r="A281" s="105">
        <v>1</v>
      </c>
      <c r="B281" s="105">
        <v>2909</v>
      </c>
      <c r="C281" s="103" t="s">
        <v>226</v>
      </c>
      <c r="D281" s="107">
        <v>2869.09</v>
      </c>
      <c r="E281" s="35">
        <f t="shared" si="8"/>
        <v>419.84000000000015</v>
      </c>
      <c r="F281" s="48">
        <f>IFERROR(VLOOKUP(B281,ADI!B:D,3,0),"0,00")</f>
        <v>700.49</v>
      </c>
      <c r="G281" s="112">
        <v>1748.76</v>
      </c>
      <c r="H281" s="35">
        <f t="shared" si="9"/>
        <v>2449.25</v>
      </c>
      <c r="I281" s="42" t="str">
        <f>VLOOKUP(B281,'FOLHA RESUMIDA'!C:D,2,0)</f>
        <v>ROBSON CARNEIRO DA SILVA</v>
      </c>
    </row>
    <row r="282" spans="1:9">
      <c r="A282" s="105">
        <v>1</v>
      </c>
      <c r="B282" s="105">
        <v>2910</v>
      </c>
      <c r="C282" s="103" t="s">
        <v>227</v>
      </c>
      <c r="D282" s="107">
        <v>13720.75</v>
      </c>
      <c r="E282" s="35">
        <f t="shared" si="8"/>
        <v>10620.61</v>
      </c>
      <c r="F282" s="48" t="str">
        <f>IFERROR(VLOOKUP(B282,ADI!B:D,3,0),"0,00")</f>
        <v>0,00</v>
      </c>
      <c r="G282" s="112">
        <v>3100.14</v>
      </c>
      <c r="H282" s="35">
        <f t="shared" si="9"/>
        <v>3100.14</v>
      </c>
      <c r="I282" s="42" t="str">
        <f>VLOOKUP(B282,'FOLHA RESUMIDA'!C:D,2,0)</f>
        <v>JOSE VITAL DUARTE JUNIOR</v>
      </c>
    </row>
    <row r="283" spans="1:9">
      <c r="A283" s="105">
        <v>1</v>
      </c>
      <c r="B283" s="105">
        <v>2911</v>
      </c>
      <c r="C283" s="103" t="s">
        <v>228</v>
      </c>
      <c r="D283" s="107">
        <v>1845.2</v>
      </c>
      <c r="E283" s="35">
        <f t="shared" si="8"/>
        <v>1036.76</v>
      </c>
      <c r="F283" s="48">
        <f>IFERROR(VLOOKUP(B283,ADI!B:D,3,0),"0,00")</f>
        <v>524.9</v>
      </c>
      <c r="G283" s="112">
        <v>283.54000000000002</v>
      </c>
      <c r="H283" s="35">
        <f t="shared" si="9"/>
        <v>808.44</v>
      </c>
      <c r="I283" s="42" t="str">
        <f>VLOOKUP(B283,'FOLHA RESUMIDA'!C:D,2,0)</f>
        <v>ALDJANE MARIA DOS SANTOS</v>
      </c>
    </row>
    <row r="284" spans="1:9">
      <c r="A284" s="105">
        <v>1</v>
      </c>
      <c r="B284" s="105">
        <v>2915</v>
      </c>
      <c r="C284" s="103" t="s">
        <v>229</v>
      </c>
      <c r="D284" s="107">
        <v>1857.17</v>
      </c>
      <c r="E284" s="35">
        <f t="shared" si="8"/>
        <v>607.12000000000012</v>
      </c>
      <c r="F284" s="48">
        <f>IFERROR(VLOOKUP(B284,ADI!B:D,3,0),"0,00")</f>
        <v>524.9</v>
      </c>
      <c r="G284" s="112">
        <v>725.15</v>
      </c>
      <c r="H284" s="35">
        <f t="shared" si="9"/>
        <v>1250.05</v>
      </c>
      <c r="I284" s="42" t="str">
        <f>VLOOKUP(B284,'FOLHA RESUMIDA'!C:D,2,0)</f>
        <v>HAMILTON LINO ALVES</v>
      </c>
    </row>
    <row r="285" spans="1:9">
      <c r="A285" s="105">
        <v>1</v>
      </c>
      <c r="B285" s="105">
        <v>2917</v>
      </c>
      <c r="C285" s="103" t="s">
        <v>230</v>
      </c>
      <c r="D285" s="107">
        <v>1912.78</v>
      </c>
      <c r="E285" s="35">
        <f t="shared" si="8"/>
        <v>713.66000000000008</v>
      </c>
      <c r="F285" s="48">
        <f>IFERROR(VLOOKUP(B285,ADI!B:D,3,0),"0,00")</f>
        <v>551.15</v>
      </c>
      <c r="G285" s="112">
        <v>647.97</v>
      </c>
      <c r="H285" s="35">
        <f t="shared" si="9"/>
        <v>1199.1199999999999</v>
      </c>
      <c r="I285" s="42" t="str">
        <f>VLOOKUP(B285,'FOLHA RESUMIDA'!C:D,2,0)</f>
        <v>LUCICLEIDE PEREIRA DEODATO</v>
      </c>
    </row>
    <row r="286" spans="1:9">
      <c r="A286" s="105">
        <v>1</v>
      </c>
      <c r="B286" s="105">
        <v>2918</v>
      </c>
      <c r="C286" s="103" t="s">
        <v>231</v>
      </c>
      <c r="D286" s="107">
        <v>1659.34</v>
      </c>
      <c r="E286" s="35">
        <f t="shared" si="8"/>
        <v>714.67999999999984</v>
      </c>
      <c r="F286" s="48">
        <f>IFERROR(VLOOKUP(B286,ADI!B:D,3,0),"0,00")</f>
        <v>476.1</v>
      </c>
      <c r="G286" s="112">
        <v>468.56</v>
      </c>
      <c r="H286" s="35">
        <f t="shared" si="9"/>
        <v>944.66000000000008</v>
      </c>
      <c r="I286" s="42" t="str">
        <f>VLOOKUP(B286,'FOLHA RESUMIDA'!C:D,2,0)</f>
        <v>MARIA DAS NEVES DE BARROS</v>
      </c>
    </row>
    <row r="287" spans="1:9">
      <c r="A287" s="105">
        <v>1</v>
      </c>
      <c r="B287" s="105">
        <v>2921</v>
      </c>
      <c r="C287" s="103" t="s">
        <v>232</v>
      </c>
      <c r="D287" s="107">
        <v>3949.54</v>
      </c>
      <c r="E287" s="35">
        <f t="shared" si="8"/>
        <v>3934.1</v>
      </c>
      <c r="F287" s="48">
        <f>IFERROR(VLOOKUP(B287,ADI!B:D,3,0),"0,00")</f>
        <v>15.44</v>
      </c>
      <c r="G287" s="112">
        <v>0</v>
      </c>
      <c r="H287" s="35">
        <f t="shared" si="9"/>
        <v>15.44</v>
      </c>
      <c r="I287" s="42" t="str">
        <f>VLOOKUP(B287,'FOLHA RESUMIDA'!C:D,2,0)</f>
        <v>TIAGO MANOEL DE SOUSA LEITE</v>
      </c>
    </row>
    <row r="288" spans="1:9">
      <c r="A288" s="105">
        <v>1</v>
      </c>
      <c r="B288" s="105">
        <v>2922</v>
      </c>
      <c r="C288" s="103" t="s">
        <v>233</v>
      </c>
      <c r="D288" s="107">
        <v>1920.91</v>
      </c>
      <c r="E288" s="35">
        <f t="shared" si="8"/>
        <v>902.85000000000014</v>
      </c>
      <c r="F288" s="48">
        <f>IFERROR(VLOOKUP(B288,ADI!B:D,3,0),"0,00")</f>
        <v>551.15</v>
      </c>
      <c r="G288" s="112">
        <v>466.91</v>
      </c>
      <c r="H288" s="35">
        <f t="shared" si="9"/>
        <v>1018.06</v>
      </c>
      <c r="I288" s="42" t="str">
        <f>VLOOKUP(B288,'FOLHA RESUMIDA'!C:D,2,0)</f>
        <v>XENIA KELY VERISSIMO DINIZ</v>
      </c>
    </row>
    <row r="289" spans="1:9">
      <c r="A289" s="105">
        <v>1</v>
      </c>
      <c r="B289" s="105">
        <v>2926</v>
      </c>
      <c r="C289" s="103" t="s">
        <v>234</v>
      </c>
      <c r="D289" s="107">
        <v>2143.61</v>
      </c>
      <c r="E289" s="35">
        <f t="shared" si="8"/>
        <v>291.65000000000009</v>
      </c>
      <c r="F289" s="48">
        <f>IFERROR(VLOOKUP(B289,ADI!B:D,3,0),"0,00")</f>
        <v>578.72</v>
      </c>
      <c r="G289" s="112">
        <v>1273.24</v>
      </c>
      <c r="H289" s="35">
        <f t="shared" si="9"/>
        <v>1851.96</v>
      </c>
      <c r="I289" s="42" t="str">
        <f>VLOOKUP(B289,'FOLHA RESUMIDA'!C:D,2,0)</f>
        <v>ANTONIO CARLOS DE LUNA MATOS</v>
      </c>
    </row>
    <row r="290" spans="1:9">
      <c r="A290" s="105">
        <v>1</v>
      </c>
      <c r="B290" s="105">
        <v>2927</v>
      </c>
      <c r="C290" s="103" t="s">
        <v>235</v>
      </c>
      <c r="D290" s="107">
        <v>1952.07</v>
      </c>
      <c r="E290" s="35">
        <f t="shared" si="8"/>
        <v>985.09999999999991</v>
      </c>
      <c r="F290" s="48">
        <f>IFERROR(VLOOKUP(B290,ADI!B:D,3,0),"0,00")</f>
        <v>524.91</v>
      </c>
      <c r="G290" s="112">
        <v>442.06</v>
      </c>
      <c r="H290" s="35">
        <f t="shared" si="9"/>
        <v>966.97</v>
      </c>
      <c r="I290" s="42" t="str">
        <f>VLOOKUP(B290,'FOLHA RESUMIDA'!C:D,2,0)</f>
        <v>DEYVISON MACHADO DA SILVA</v>
      </c>
    </row>
    <row r="291" spans="1:9">
      <c r="A291" s="105">
        <v>1</v>
      </c>
      <c r="B291" s="105">
        <v>2930</v>
      </c>
      <c r="C291" s="103" t="s">
        <v>236</v>
      </c>
      <c r="D291" s="107">
        <v>2029.41</v>
      </c>
      <c r="E291" s="35">
        <f t="shared" si="8"/>
        <v>981.77</v>
      </c>
      <c r="F291" s="48">
        <f>IFERROR(VLOOKUP(B291,ADI!B:D,3,0),"0,00")</f>
        <v>578.72</v>
      </c>
      <c r="G291" s="112">
        <v>468.92</v>
      </c>
      <c r="H291" s="35">
        <f t="shared" si="9"/>
        <v>1047.6400000000001</v>
      </c>
      <c r="I291" s="42" t="str">
        <f>VLOOKUP(B291,'FOLHA RESUMIDA'!C:D,2,0)</f>
        <v>JOSE AURICELIO C DE ARAUJO</v>
      </c>
    </row>
    <row r="292" spans="1:9">
      <c r="A292" s="105">
        <v>1</v>
      </c>
      <c r="B292" s="105">
        <v>2931</v>
      </c>
      <c r="C292" s="103" t="s">
        <v>237</v>
      </c>
      <c r="D292" s="107">
        <v>3053.45</v>
      </c>
      <c r="E292" s="35">
        <f t="shared" si="8"/>
        <v>986.48</v>
      </c>
      <c r="F292" s="48">
        <f>IFERROR(VLOOKUP(B292,ADI!B:D,3,0),"0,00")</f>
        <v>917.65</v>
      </c>
      <c r="G292" s="112">
        <v>1149.32</v>
      </c>
      <c r="H292" s="35">
        <f t="shared" si="9"/>
        <v>2066.9699999999998</v>
      </c>
      <c r="I292" s="42" t="str">
        <f>VLOOKUP(B292,'FOLHA RESUMIDA'!C:D,2,0)</f>
        <v>JOSILENE FARIAS DOS SANTOS ALM</v>
      </c>
    </row>
    <row r="293" spans="1:9">
      <c r="A293" s="105">
        <v>1</v>
      </c>
      <c r="B293" s="105">
        <v>2933</v>
      </c>
      <c r="C293" s="103" t="s">
        <v>238</v>
      </c>
      <c r="D293" s="107">
        <v>1821.71</v>
      </c>
      <c r="E293" s="35">
        <f t="shared" si="8"/>
        <v>535.41000000000008</v>
      </c>
      <c r="F293" s="48">
        <f>IFERROR(VLOOKUP(B293,ADI!B:D,3,0),"0,00")</f>
        <v>524.9</v>
      </c>
      <c r="G293" s="112">
        <v>761.4</v>
      </c>
      <c r="H293" s="35">
        <f t="shared" si="9"/>
        <v>1286.3</v>
      </c>
      <c r="I293" s="42" t="str">
        <f>VLOOKUP(B293,'FOLHA RESUMIDA'!C:D,2,0)</f>
        <v>LUCY DIAS DE ANDRADE</v>
      </c>
    </row>
    <row r="294" spans="1:9">
      <c r="A294" s="105">
        <v>1</v>
      </c>
      <c r="B294" s="105">
        <v>2936</v>
      </c>
      <c r="C294" s="103" t="s">
        <v>239</v>
      </c>
      <c r="D294" s="107">
        <v>2371.35</v>
      </c>
      <c r="E294" s="35">
        <f t="shared" si="8"/>
        <v>1072.1199999999999</v>
      </c>
      <c r="F294" s="48">
        <f>IFERROR(VLOOKUP(B294,ADI!B:D,3,0),"0,00")</f>
        <v>578.72</v>
      </c>
      <c r="G294" s="112">
        <v>720.51</v>
      </c>
      <c r="H294" s="35">
        <f t="shared" si="9"/>
        <v>1299.23</v>
      </c>
      <c r="I294" s="42" t="str">
        <f>VLOOKUP(B294,'FOLHA RESUMIDA'!C:D,2,0)</f>
        <v>ROSIMERE SOARES DA SILVA</v>
      </c>
    </row>
    <row r="295" spans="1:9">
      <c r="A295" s="105">
        <v>1</v>
      </c>
      <c r="B295" s="105">
        <v>2937</v>
      </c>
      <c r="C295" s="103" t="s">
        <v>240</v>
      </c>
      <c r="D295" s="107">
        <v>2028.1</v>
      </c>
      <c r="E295" s="35">
        <f t="shared" si="8"/>
        <v>1127.54</v>
      </c>
      <c r="F295" s="48" t="str">
        <f>IFERROR(VLOOKUP(B295,ADI!B:D,3,0),"0,00")</f>
        <v>0,00</v>
      </c>
      <c r="G295" s="112">
        <v>900.56</v>
      </c>
      <c r="H295" s="35">
        <f t="shared" si="9"/>
        <v>900.56</v>
      </c>
      <c r="I295" s="42" t="str">
        <f>VLOOKUP(B295,'FOLHA RESUMIDA'!C:D,2,0)</f>
        <v>SANDRA REGINA V DOS SANTOS</v>
      </c>
    </row>
    <row r="296" spans="1:9">
      <c r="A296" s="105">
        <v>1</v>
      </c>
      <c r="B296" s="105">
        <v>2941</v>
      </c>
      <c r="C296" s="103" t="s">
        <v>241</v>
      </c>
      <c r="D296" s="107">
        <v>4744.03</v>
      </c>
      <c r="E296" s="35">
        <f t="shared" si="8"/>
        <v>2782.8399999999997</v>
      </c>
      <c r="F296" s="48">
        <f>IFERROR(VLOOKUP(B296,ADI!B:D,3,0),"0,00")</f>
        <v>1093.3</v>
      </c>
      <c r="G296" s="112">
        <v>867.89</v>
      </c>
      <c r="H296" s="35">
        <f t="shared" si="9"/>
        <v>1961.19</v>
      </c>
      <c r="I296" s="42" t="str">
        <f>VLOOKUP(B296,'FOLHA RESUMIDA'!C:D,2,0)</f>
        <v>DANIELLE MARIA P NASCIMENTO</v>
      </c>
    </row>
    <row r="297" spans="1:9">
      <c r="A297" s="105">
        <v>1</v>
      </c>
      <c r="B297" s="105">
        <v>2942</v>
      </c>
      <c r="C297" s="103" t="s">
        <v>242</v>
      </c>
      <c r="D297" s="107">
        <v>1841.28</v>
      </c>
      <c r="E297" s="35">
        <f t="shared" si="8"/>
        <v>511.41999999999985</v>
      </c>
      <c r="F297" s="48">
        <f>IFERROR(VLOOKUP(B297,ADI!B:D,3,0),"0,00")</f>
        <v>524.91</v>
      </c>
      <c r="G297" s="112">
        <v>804.95</v>
      </c>
      <c r="H297" s="35">
        <f t="shared" si="9"/>
        <v>1329.8600000000001</v>
      </c>
      <c r="I297" s="42" t="str">
        <f>VLOOKUP(B297,'FOLHA RESUMIDA'!C:D,2,0)</f>
        <v>ELIDIANE BARROS DA CRUZ</v>
      </c>
    </row>
    <row r="298" spans="1:9">
      <c r="A298" s="105">
        <v>1</v>
      </c>
      <c r="B298" s="105">
        <v>2943</v>
      </c>
      <c r="C298" s="103" t="s">
        <v>243</v>
      </c>
      <c r="D298" s="107">
        <v>1652.34</v>
      </c>
      <c r="E298" s="35">
        <f t="shared" si="8"/>
        <v>334.01</v>
      </c>
      <c r="F298" s="48">
        <f>IFERROR(VLOOKUP(B298,ADI!B:D,3,0),"0,00")</f>
        <v>476.1</v>
      </c>
      <c r="G298" s="112">
        <v>842.23</v>
      </c>
      <c r="H298" s="35">
        <f t="shared" si="9"/>
        <v>1318.33</v>
      </c>
      <c r="I298" s="42" t="str">
        <f>VLOOKUP(B298,'FOLHA RESUMIDA'!C:D,2,0)</f>
        <v>MARIA JOSE GUILHERME</v>
      </c>
    </row>
    <row r="299" spans="1:9">
      <c r="A299" s="105">
        <v>59</v>
      </c>
      <c r="B299" s="105">
        <v>2962</v>
      </c>
      <c r="C299" s="103" t="s">
        <v>395</v>
      </c>
      <c r="D299" s="107">
        <v>2985.8</v>
      </c>
      <c r="E299" s="35">
        <f t="shared" si="8"/>
        <v>626.43000000000029</v>
      </c>
      <c r="F299" s="48">
        <f>IFERROR(VLOOKUP(B299,ADI!B:D,3,0),"0,00")</f>
        <v>746.45</v>
      </c>
      <c r="G299" s="112">
        <v>1612.92</v>
      </c>
      <c r="H299" s="35">
        <f t="shared" si="9"/>
        <v>2359.37</v>
      </c>
      <c r="I299" s="42" t="str">
        <f>VLOOKUP(B299,'FOLHA RESUMIDA'!C:D,2,0)</f>
        <v>GYSELLE SANTOS AZEVEDO</v>
      </c>
    </row>
    <row r="300" spans="1:9">
      <c r="A300" s="105">
        <v>1</v>
      </c>
      <c r="B300" s="105">
        <v>2969</v>
      </c>
      <c r="C300" s="103" t="s">
        <v>244</v>
      </c>
      <c r="D300" s="107">
        <v>3394.67</v>
      </c>
      <c r="E300" s="35">
        <f t="shared" si="8"/>
        <v>2181.11</v>
      </c>
      <c r="F300" s="48">
        <f>IFERROR(VLOOKUP(B300,ADI!B:D,3,0),"0,00")</f>
        <v>973.28</v>
      </c>
      <c r="G300" s="112">
        <v>240.28</v>
      </c>
      <c r="H300" s="35">
        <f t="shared" si="9"/>
        <v>1213.56</v>
      </c>
      <c r="I300" s="42" t="str">
        <f>VLOOKUP(B300,'FOLHA RESUMIDA'!C:D,2,0)</f>
        <v>LEYRIANE TELMA V FARIAS</v>
      </c>
    </row>
    <row r="301" spans="1:9">
      <c r="A301" s="105">
        <v>3</v>
      </c>
      <c r="B301" s="105">
        <v>2970</v>
      </c>
      <c r="C301" s="103" t="s">
        <v>334</v>
      </c>
      <c r="D301" s="107">
        <v>2722.33</v>
      </c>
      <c r="E301" s="35">
        <f t="shared" si="8"/>
        <v>1341.92</v>
      </c>
      <c r="F301" s="48">
        <f>IFERROR(VLOOKUP(B301,ADI!B:D,3,0),"0,00")</f>
        <v>667.12</v>
      </c>
      <c r="G301" s="112">
        <v>713.29</v>
      </c>
      <c r="H301" s="35">
        <f t="shared" si="9"/>
        <v>1380.4099999999999</v>
      </c>
      <c r="I301" s="42" t="str">
        <f>VLOOKUP(B301,'FOLHA RESUMIDA'!C:D,2,0)</f>
        <v>DAYANE M VALENCA DE OLIVEIRA</v>
      </c>
    </row>
    <row r="302" spans="1:9">
      <c r="A302" s="105">
        <v>10</v>
      </c>
      <c r="B302" s="105">
        <v>2971</v>
      </c>
      <c r="C302" s="103" t="s">
        <v>386</v>
      </c>
      <c r="D302" s="107">
        <v>3227.64</v>
      </c>
      <c r="E302" s="35">
        <f t="shared" si="8"/>
        <v>2827.94</v>
      </c>
      <c r="F302" s="48" t="str">
        <f>IFERROR(VLOOKUP(B302,ADI!B:D,3,0),"0,00")</f>
        <v>0,00</v>
      </c>
      <c r="G302" s="112">
        <v>399.7</v>
      </c>
      <c r="H302" s="35">
        <f t="shared" si="9"/>
        <v>399.7</v>
      </c>
      <c r="I302" s="42" t="str">
        <f>VLOOKUP(B302,'FOLHA RESUMIDA'!C:D,2,0)</f>
        <v>LETYCIA THAISA V FARIAS</v>
      </c>
    </row>
    <row r="303" spans="1:9">
      <c r="A303" s="105">
        <v>3</v>
      </c>
      <c r="B303" s="105">
        <v>2973</v>
      </c>
      <c r="C303" s="103" t="s">
        <v>343</v>
      </c>
      <c r="D303" s="107">
        <v>2578.7399999999998</v>
      </c>
      <c r="E303" s="35">
        <f t="shared" si="8"/>
        <v>1391.0299999999997</v>
      </c>
      <c r="F303" s="48">
        <f>IFERROR(VLOOKUP(B303,ADI!B:D,3,0),"0,00")</f>
        <v>746.45</v>
      </c>
      <c r="G303" s="112">
        <v>441.26</v>
      </c>
      <c r="H303" s="35">
        <f t="shared" si="9"/>
        <v>1187.71</v>
      </c>
      <c r="I303" s="42" t="str">
        <f>VLOOKUP(B303,'FOLHA RESUMIDA'!C:D,2,0)</f>
        <v>ELDERSON GOMES DA CUNHA</v>
      </c>
    </row>
    <row r="304" spans="1:9">
      <c r="A304" s="105">
        <v>3</v>
      </c>
      <c r="B304" s="105">
        <v>2974</v>
      </c>
      <c r="C304" s="103" t="s">
        <v>344</v>
      </c>
      <c r="D304" s="107">
        <v>2344.71</v>
      </c>
      <c r="E304" s="35">
        <f t="shared" si="8"/>
        <v>1285.74</v>
      </c>
      <c r="F304" s="48">
        <f>IFERROR(VLOOKUP(B304,ADI!B:D,3,0),"0,00")</f>
        <v>667.12</v>
      </c>
      <c r="G304" s="112">
        <v>391.85</v>
      </c>
      <c r="H304" s="35">
        <f t="shared" si="9"/>
        <v>1058.97</v>
      </c>
      <c r="I304" s="42" t="str">
        <f>VLOOKUP(B304,'FOLHA RESUMIDA'!C:D,2,0)</f>
        <v>MARCELO DIEDERICHS PRATES</v>
      </c>
    </row>
    <row r="305" spans="1:9">
      <c r="A305" s="105">
        <v>23</v>
      </c>
      <c r="B305" s="105">
        <v>2977</v>
      </c>
      <c r="C305" s="103" t="s">
        <v>357</v>
      </c>
      <c r="D305" s="107">
        <v>5141.33</v>
      </c>
      <c r="E305" s="35">
        <f t="shared" si="8"/>
        <v>944.10999999999967</v>
      </c>
      <c r="F305" s="48">
        <f>IFERROR(VLOOKUP(B305,ADI!B:D,3,0),"0,00")</f>
        <v>1481.41</v>
      </c>
      <c r="G305" s="112">
        <v>2715.81</v>
      </c>
      <c r="H305" s="35">
        <f t="shared" si="9"/>
        <v>4197.22</v>
      </c>
      <c r="I305" s="42" t="str">
        <f>VLOOKUP(B305,'FOLHA RESUMIDA'!C:D,2,0)</f>
        <v>VENILTON CARLOS M CARDOSO</v>
      </c>
    </row>
    <row r="306" spans="1:9">
      <c r="A306" s="105">
        <v>23</v>
      </c>
      <c r="B306" s="105">
        <v>2978</v>
      </c>
      <c r="C306" s="103" t="s">
        <v>358</v>
      </c>
      <c r="D306" s="107">
        <v>2985.81</v>
      </c>
      <c r="E306" s="35">
        <f t="shared" si="8"/>
        <v>1574.69</v>
      </c>
      <c r="F306" s="48">
        <f>IFERROR(VLOOKUP(B306,ADI!B:D,3,0),"0,00")</f>
        <v>746.45</v>
      </c>
      <c r="G306" s="112">
        <v>664.67</v>
      </c>
      <c r="H306" s="35">
        <f t="shared" si="9"/>
        <v>1411.12</v>
      </c>
      <c r="I306" s="42" t="str">
        <f>VLOOKUP(B306,'FOLHA RESUMIDA'!C:D,2,0)</f>
        <v>CARLOS BRUNO GOMES MACEDO</v>
      </c>
    </row>
    <row r="307" spans="1:9">
      <c r="A307" s="105">
        <v>1</v>
      </c>
      <c r="B307" s="105">
        <v>2982</v>
      </c>
      <c r="C307" s="103" t="s">
        <v>245</v>
      </c>
      <c r="D307" s="107">
        <v>4975.32</v>
      </c>
      <c r="E307" s="35">
        <f t="shared" si="8"/>
        <v>2551.5</v>
      </c>
      <c r="F307" s="48">
        <f>IFERROR(VLOOKUP(B307,ADI!B:D,3,0),"0,00")</f>
        <v>1160.72</v>
      </c>
      <c r="G307" s="112">
        <v>1263.0999999999999</v>
      </c>
      <c r="H307" s="35">
        <f t="shared" si="9"/>
        <v>2423.8199999999997</v>
      </c>
      <c r="I307" s="42" t="str">
        <f>VLOOKUP(B307,'FOLHA RESUMIDA'!C:D,2,0)</f>
        <v>CINTIA MARIA LEITE DO N AVELAR</v>
      </c>
    </row>
    <row r="308" spans="1:9">
      <c r="A308" s="105">
        <v>1</v>
      </c>
      <c r="B308" s="105">
        <v>2983</v>
      </c>
      <c r="C308" s="103" t="s">
        <v>246</v>
      </c>
      <c r="D308" s="107">
        <v>3813.49</v>
      </c>
      <c r="E308" s="35">
        <f t="shared" si="8"/>
        <v>1129.3000000000002</v>
      </c>
      <c r="F308" s="48">
        <f>IFERROR(VLOOKUP(B308,ADI!B:D,3,0),"0,00")</f>
        <v>1034.1099999999999</v>
      </c>
      <c r="G308" s="112">
        <v>1650.08</v>
      </c>
      <c r="H308" s="35">
        <f t="shared" si="9"/>
        <v>2684.1899999999996</v>
      </c>
      <c r="I308" s="42" t="str">
        <f>VLOOKUP(B308,'FOLHA RESUMIDA'!C:D,2,0)</f>
        <v>EMILLY INOCENCIO DA SILVA</v>
      </c>
    </row>
    <row r="309" spans="1:9">
      <c r="A309" s="105">
        <v>1</v>
      </c>
      <c r="B309" s="105">
        <v>2988</v>
      </c>
      <c r="C309" s="103" t="s">
        <v>247</v>
      </c>
      <c r="D309" s="107">
        <v>4028.35</v>
      </c>
      <c r="E309" s="35">
        <f t="shared" si="8"/>
        <v>2144.5499999999997</v>
      </c>
      <c r="F309" s="48">
        <f>IFERROR(VLOOKUP(B309,ADI!B:D,3,0),"0,00")</f>
        <v>1160.72</v>
      </c>
      <c r="G309" s="112">
        <v>723.08</v>
      </c>
      <c r="H309" s="35">
        <f t="shared" si="9"/>
        <v>1883.8000000000002</v>
      </c>
      <c r="I309" s="42" t="str">
        <f>VLOOKUP(B309,'FOLHA RESUMIDA'!C:D,2,0)</f>
        <v>GERALDO CRISTOVAO DE O FILHO</v>
      </c>
    </row>
    <row r="310" spans="1:9">
      <c r="A310" s="105">
        <v>1</v>
      </c>
      <c r="B310" s="105">
        <v>2996</v>
      </c>
      <c r="C310" s="103" t="s">
        <v>248</v>
      </c>
      <c r="D310" s="107">
        <v>7012.42</v>
      </c>
      <c r="E310" s="35">
        <f t="shared" si="8"/>
        <v>3522.42</v>
      </c>
      <c r="F310" s="48">
        <f>IFERROR(VLOOKUP(B310,ADI!B:D,3,0),"0,00")</f>
        <v>2020.53</v>
      </c>
      <c r="G310" s="112">
        <v>1469.47</v>
      </c>
      <c r="H310" s="35">
        <f t="shared" si="9"/>
        <v>3490</v>
      </c>
      <c r="I310" s="42" t="str">
        <f>VLOOKUP(B310,'FOLHA RESUMIDA'!C:D,2,0)</f>
        <v>LUCIANO BARROS COSTA</v>
      </c>
    </row>
    <row r="311" spans="1:9">
      <c r="A311" s="105">
        <v>1</v>
      </c>
      <c r="B311" s="105">
        <v>2998</v>
      </c>
      <c r="C311" s="103" t="s">
        <v>249</v>
      </c>
      <c r="D311" s="107">
        <v>9291.44</v>
      </c>
      <c r="E311" s="35">
        <f t="shared" si="8"/>
        <v>9261.5400000000009</v>
      </c>
      <c r="F311" s="48" t="str">
        <f>IFERROR(VLOOKUP(B311,ADI!B:D,3,0),"0,00")</f>
        <v>0,00</v>
      </c>
      <c r="G311" s="112">
        <v>29.9</v>
      </c>
      <c r="H311" s="35">
        <f t="shared" si="9"/>
        <v>29.9</v>
      </c>
      <c r="I311" s="42" t="str">
        <f>VLOOKUP(B311,'FOLHA RESUMIDA'!C:D,2,0)</f>
        <v>MIGUEL WILSON REGUEIRA RIBEIRO</v>
      </c>
    </row>
    <row r="312" spans="1:9">
      <c r="A312" s="105">
        <v>1</v>
      </c>
      <c r="B312" s="105">
        <v>3003</v>
      </c>
      <c r="C312" s="103" t="s">
        <v>250</v>
      </c>
      <c r="D312" s="107">
        <v>5266.32</v>
      </c>
      <c r="E312" s="35">
        <f t="shared" si="8"/>
        <v>932.4399999999996</v>
      </c>
      <c r="F312" s="48">
        <f>IFERROR(VLOOKUP(B312,ADI!B:D,3,0),"0,00")</f>
        <v>1440.33</v>
      </c>
      <c r="G312" s="112">
        <v>2893.55</v>
      </c>
      <c r="H312" s="35">
        <f t="shared" si="9"/>
        <v>4333.88</v>
      </c>
      <c r="I312" s="42" t="str">
        <f>VLOOKUP(B312,'FOLHA RESUMIDA'!C:D,2,0)</f>
        <v>CAETANO SILVA DIAS</v>
      </c>
    </row>
    <row r="313" spans="1:9">
      <c r="A313" s="105">
        <v>1</v>
      </c>
      <c r="B313" s="105">
        <v>3004</v>
      </c>
      <c r="C313" s="103" t="s">
        <v>251</v>
      </c>
      <c r="D313" s="107">
        <v>4960.47</v>
      </c>
      <c r="E313" s="35">
        <f t="shared" si="8"/>
        <v>823.19000000000051</v>
      </c>
      <c r="F313" s="48">
        <f>IFERROR(VLOOKUP(B313,ADI!B:D,3,0),"0,00")</f>
        <v>1440.33</v>
      </c>
      <c r="G313" s="112">
        <v>2696.95</v>
      </c>
      <c r="H313" s="35">
        <f t="shared" si="9"/>
        <v>4137.28</v>
      </c>
      <c r="I313" s="42" t="str">
        <f>VLOOKUP(B313,'FOLHA RESUMIDA'!C:D,2,0)</f>
        <v>ITHALO IGOR DANTAS E SILVA</v>
      </c>
    </row>
    <row r="314" spans="1:9">
      <c r="A314" s="105">
        <v>1</v>
      </c>
      <c r="B314" s="105">
        <v>3015</v>
      </c>
      <c r="C314" s="103" t="s">
        <v>252</v>
      </c>
      <c r="D314" s="107">
        <v>183.71</v>
      </c>
      <c r="E314" s="35">
        <f t="shared" si="8"/>
        <v>183.71</v>
      </c>
      <c r="F314" s="48" t="str">
        <f>IFERROR(VLOOKUP(B314,ADI!B:D,3,0),"0,00")</f>
        <v>0,00</v>
      </c>
      <c r="G314" s="112">
        <v>0</v>
      </c>
      <c r="H314" s="35">
        <f t="shared" si="9"/>
        <v>0</v>
      </c>
      <c r="I314" s="42" t="str">
        <f>VLOOKUP(B314,'FOLHA RESUMIDA'!C:D,2,0)</f>
        <v>MARIA DANIELLE DE SOUZA SANTOS</v>
      </c>
    </row>
    <row r="315" spans="1:9">
      <c r="A315" s="105">
        <v>1</v>
      </c>
      <c r="B315" s="105">
        <v>3016</v>
      </c>
      <c r="C315" s="103" t="s">
        <v>253</v>
      </c>
      <c r="D315" s="107">
        <v>2315.2800000000002</v>
      </c>
      <c r="E315" s="35">
        <f t="shared" si="8"/>
        <v>808.81000000000017</v>
      </c>
      <c r="F315" s="48">
        <f>IFERROR(VLOOKUP(B315,ADI!B:D,3,0),"0,00")</f>
        <v>667.12</v>
      </c>
      <c r="G315" s="112">
        <v>839.35</v>
      </c>
      <c r="H315" s="35">
        <f t="shared" si="9"/>
        <v>1506.47</v>
      </c>
      <c r="I315" s="42" t="str">
        <f>VLOOKUP(B315,'FOLHA RESUMIDA'!C:D,2,0)</f>
        <v>MARIANA SILVA MONTEIRO</v>
      </c>
    </row>
    <row r="316" spans="1:9">
      <c r="A316" s="105">
        <v>10</v>
      </c>
      <c r="B316" s="105">
        <v>3023</v>
      </c>
      <c r="C316" s="103" t="s">
        <v>353</v>
      </c>
      <c r="D316" s="107">
        <v>5613.74</v>
      </c>
      <c r="E316" s="35">
        <f t="shared" si="8"/>
        <v>1226.1599999999999</v>
      </c>
      <c r="F316" s="48">
        <f>IFERROR(VLOOKUP(B316,ADI!B:D,3,0),"0,00")</f>
        <v>1481.41</v>
      </c>
      <c r="G316" s="112">
        <v>2906.17</v>
      </c>
      <c r="H316" s="35">
        <f t="shared" si="9"/>
        <v>4387.58</v>
      </c>
      <c r="I316" s="42" t="str">
        <f>VLOOKUP(B316,'FOLHA RESUMIDA'!C:D,2,0)</f>
        <v>SERGIO ARAUJO DE OLIVEIRA</v>
      </c>
    </row>
    <row r="317" spans="1:9">
      <c r="A317" s="105">
        <v>1</v>
      </c>
      <c r="B317" s="105">
        <v>3025</v>
      </c>
      <c r="C317" s="103" t="s">
        <v>389</v>
      </c>
      <c r="D317" s="107">
        <v>5141.33</v>
      </c>
      <c r="E317" s="35">
        <f t="shared" si="8"/>
        <v>2304.08</v>
      </c>
      <c r="F317" s="48">
        <f>IFERROR(VLOOKUP(B317,ADI!B:D,3,0),"0,00")</f>
        <v>1481.41</v>
      </c>
      <c r="G317" s="112">
        <v>1355.84</v>
      </c>
      <c r="H317" s="35">
        <f t="shared" si="9"/>
        <v>2837.25</v>
      </c>
      <c r="I317" s="42" t="str">
        <f>VLOOKUP(B317,'FOLHA RESUMIDA'!C:D,2,0)</f>
        <v>MARIANA KAROLYNE G DE SOUZA</v>
      </c>
    </row>
    <row r="318" spans="1:9">
      <c r="A318" s="105">
        <v>48</v>
      </c>
      <c r="B318" s="105">
        <v>3027</v>
      </c>
      <c r="C318" s="103" t="s">
        <v>254</v>
      </c>
      <c r="D318" s="107">
        <v>5193.6099999999997</v>
      </c>
      <c r="E318" s="35">
        <f t="shared" si="8"/>
        <v>1555.8199999999997</v>
      </c>
      <c r="F318" s="48">
        <f>IFERROR(VLOOKUP(B318,ADI!B:D,3,0),"0,00")</f>
        <v>1481.41</v>
      </c>
      <c r="G318" s="112">
        <v>2156.38</v>
      </c>
      <c r="H318" s="35">
        <f t="shared" si="9"/>
        <v>3637.79</v>
      </c>
      <c r="I318" s="42" t="str">
        <f>VLOOKUP(B318,'FOLHA RESUMIDA'!C:D,2,0)</f>
        <v>MARILIA MILENA R PIRES</v>
      </c>
    </row>
    <row r="319" spans="1:9">
      <c r="A319" s="105">
        <v>51</v>
      </c>
      <c r="B319" s="105">
        <v>3029</v>
      </c>
      <c r="C319" s="103" t="s">
        <v>387</v>
      </c>
      <c r="D319" s="107">
        <v>5141.33</v>
      </c>
      <c r="E319" s="35">
        <f t="shared" si="8"/>
        <v>907.34999999999945</v>
      </c>
      <c r="F319" s="48">
        <f>IFERROR(VLOOKUP(B319,ADI!B:D,3,0),"0,00")</f>
        <v>1481.41</v>
      </c>
      <c r="G319" s="112">
        <v>2752.57</v>
      </c>
      <c r="H319" s="35">
        <f t="shared" si="9"/>
        <v>4233.9800000000005</v>
      </c>
      <c r="I319" s="42" t="str">
        <f>VLOOKUP(B319,'FOLHA RESUMIDA'!C:D,2,0)</f>
        <v>RISOALDO DUARTE DA S JUNIOR</v>
      </c>
    </row>
    <row r="320" spans="1:9">
      <c r="A320" s="105">
        <v>1</v>
      </c>
      <c r="B320" s="105">
        <v>3031</v>
      </c>
      <c r="C320" s="103" t="s">
        <v>255</v>
      </c>
      <c r="D320" s="107">
        <v>8944.49</v>
      </c>
      <c r="E320" s="35">
        <f t="shared" si="8"/>
        <v>2333.9399999999996</v>
      </c>
      <c r="F320" s="48">
        <f>IFERROR(VLOOKUP(B320,ADI!B:D,3,0),"0,00")</f>
        <v>2298.17</v>
      </c>
      <c r="G320" s="112">
        <v>4312.38</v>
      </c>
      <c r="H320" s="35">
        <f t="shared" si="9"/>
        <v>6610.55</v>
      </c>
      <c r="I320" s="42" t="str">
        <f>VLOOKUP(B320,'FOLHA RESUMIDA'!C:D,2,0)</f>
        <v>DENNYS LAPENDA FAGUNDES</v>
      </c>
    </row>
    <row r="321" spans="1:9">
      <c r="A321" s="105">
        <v>1</v>
      </c>
      <c r="B321" s="105">
        <v>3032</v>
      </c>
      <c r="C321" s="103" t="s">
        <v>332</v>
      </c>
      <c r="D321" s="107">
        <v>5141.33</v>
      </c>
      <c r="E321" s="35">
        <f t="shared" si="8"/>
        <v>1258.8400000000001</v>
      </c>
      <c r="F321" s="48">
        <f>IFERROR(VLOOKUP(B321,ADI!B:D,3,0),"0,00")</f>
        <v>1481.41</v>
      </c>
      <c r="G321" s="112">
        <v>2401.08</v>
      </c>
      <c r="H321" s="35">
        <f t="shared" si="9"/>
        <v>3882.49</v>
      </c>
      <c r="I321" s="42" t="str">
        <f>VLOOKUP(B321,'FOLHA RESUMIDA'!C:D,2,0)</f>
        <v>KELEN CRISTINA DE AL F E SILVA</v>
      </c>
    </row>
    <row r="322" spans="1:9">
      <c r="A322" s="105">
        <v>1</v>
      </c>
      <c r="B322" s="105">
        <v>3036</v>
      </c>
      <c r="C322" s="103" t="s">
        <v>256</v>
      </c>
      <c r="D322" s="107">
        <v>4628.2299999999996</v>
      </c>
      <c r="E322" s="35">
        <f t="shared" si="8"/>
        <v>721.35999999999967</v>
      </c>
      <c r="F322" s="48">
        <f>IFERROR(VLOOKUP(B322,ADI!B:D,3,0),"0,00")</f>
        <v>1453.52</v>
      </c>
      <c r="G322" s="112">
        <v>2453.35</v>
      </c>
      <c r="H322" s="35">
        <f t="shared" si="9"/>
        <v>3906.87</v>
      </c>
      <c r="I322" s="42" t="str">
        <f>VLOOKUP(B322,'FOLHA RESUMIDA'!C:D,2,0)</f>
        <v>CECILIA REGINA DO N S CABRAL</v>
      </c>
    </row>
    <row r="323" spans="1:9">
      <c r="A323" s="105">
        <v>1</v>
      </c>
      <c r="B323" s="105">
        <v>3040</v>
      </c>
      <c r="C323" s="103" t="s">
        <v>257</v>
      </c>
      <c r="D323" s="107">
        <v>4999.8900000000003</v>
      </c>
      <c r="E323" s="35">
        <f t="shared" si="8"/>
        <v>2025.7300000000005</v>
      </c>
      <c r="F323" s="48">
        <f>IFERROR(VLOOKUP(B323,ADI!B:D,3,0),"0,00")</f>
        <v>1825.18</v>
      </c>
      <c r="G323" s="112">
        <v>1148.98</v>
      </c>
      <c r="H323" s="35">
        <f t="shared" si="9"/>
        <v>2974.16</v>
      </c>
      <c r="I323" s="42" t="str">
        <f>VLOOKUP(B323,'FOLHA RESUMIDA'!C:D,2,0)</f>
        <v>LORENA ESTHER L M CAVALCANTI</v>
      </c>
    </row>
    <row r="324" spans="1:9">
      <c r="A324" s="105">
        <v>1</v>
      </c>
      <c r="B324" s="105">
        <v>3044</v>
      </c>
      <c r="C324" s="103" t="s">
        <v>340</v>
      </c>
      <c r="D324" s="107">
        <v>7925.03</v>
      </c>
      <c r="E324" s="35">
        <f t="shared" si="8"/>
        <v>2502.8499999999995</v>
      </c>
      <c r="F324" s="48">
        <f>IFERROR(VLOOKUP(B324,ADI!B:D,3,0),"0,00")</f>
        <v>2267.81</v>
      </c>
      <c r="G324" s="112">
        <v>3154.37</v>
      </c>
      <c r="H324" s="35">
        <f t="shared" si="9"/>
        <v>5422.18</v>
      </c>
      <c r="I324" s="42" t="str">
        <f>VLOOKUP(B324,'FOLHA RESUMIDA'!C:D,2,0)</f>
        <v>THIANE NASCIMENTO PAIXAO</v>
      </c>
    </row>
    <row r="325" spans="1:9">
      <c r="A325" s="105">
        <v>1</v>
      </c>
      <c r="B325" s="105">
        <v>3046</v>
      </c>
      <c r="C325" s="103" t="s">
        <v>391</v>
      </c>
      <c r="D325" s="107">
        <v>5548.38</v>
      </c>
      <c r="E325" s="35">
        <f t="shared" ref="E325:E388" si="10">D325-H325</f>
        <v>1287.0600000000004</v>
      </c>
      <c r="F325" s="48">
        <f>IFERROR(VLOOKUP(B325,ADI!B:D,3,0),"0,00")</f>
        <v>1481.41</v>
      </c>
      <c r="G325" s="112">
        <v>2779.91</v>
      </c>
      <c r="H325" s="35">
        <f t="shared" ref="H325:H388" si="11">F325+G325</f>
        <v>4261.32</v>
      </c>
      <c r="I325" s="42" t="str">
        <f>VLOOKUP(B325,'FOLHA RESUMIDA'!C:D,2,0)</f>
        <v>RONALDO GOMINHO BISPO FILHO</v>
      </c>
    </row>
    <row r="326" spans="1:9">
      <c r="A326" s="105">
        <v>1</v>
      </c>
      <c r="B326" s="105">
        <v>3047</v>
      </c>
      <c r="C326" s="103" t="s">
        <v>258</v>
      </c>
      <c r="D326" s="107">
        <v>3846.97</v>
      </c>
      <c r="E326" s="35">
        <f t="shared" si="10"/>
        <v>978.36999999999989</v>
      </c>
      <c r="F326" s="48">
        <f>IFERROR(VLOOKUP(B326,ADI!B:D,3,0),"0,00")</f>
        <v>1034.1099999999999</v>
      </c>
      <c r="G326" s="112">
        <v>1834.49</v>
      </c>
      <c r="H326" s="35">
        <f t="shared" si="11"/>
        <v>2868.6</v>
      </c>
      <c r="I326" s="42" t="str">
        <f>VLOOKUP(B326,'FOLHA RESUMIDA'!C:D,2,0)</f>
        <v>SWEET GALLEGHER CAETANO COSTA</v>
      </c>
    </row>
    <row r="327" spans="1:9">
      <c r="A327" s="105">
        <v>1</v>
      </c>
      <c r="B327" s="105">
        <v>3049</v>
      </c>
      <c r="C327" s="103" t="s">
        <v>259</v>
      </c>
      <c r="D327" s="107">
        <v>9281.52</v>
      </c>
      <c r="E327" s="35">
        <f t="shared" si="10"/>
        <v>7359.1</v>
      </c>
      <c r="F327" s="48" t="str">
        <f>IFERROR(VLOOKUP(B327,ADI!B:D,3,0),"0,00")</f>
        <v>0,00</v>
      </c>
      <c r="G327" s="112">
        <v>1922.42</v>
      </c>
      <c r="H327" s="35">
        <f t="shared" si="11"/>
        <v>1922.42</v>
      </c>
      <c r="I327" s="42" t="str">
        <f>VLOOKUP(B327,'FOLHA RESUMIDA'!C:D,2,0)</f>
        <v>DEBORA GUEDES NERES</v>
      </c>
    </row>
    <row r="328" spans="1:9">
      <c r="A328" s="105">
        <v>50</v>
      </c>
      <c r="B328" s="105">
        <v>3055</v>
      </c>
      <c r="C328" s="103" t="s">
        <v>383</v>
      </c>
      <c r="D328" s="107">
        <v>5141.33</v>
      </c>
      <c r="E328" s="35">
        <f t="shared" si="10"/>
        <v>1512.1899999999996</v>
      </c>
      <c r="F328" s="48">
        <f>IFERROR(VLOOKUP(B328,ADI!B:D,3,0),"0,00")</f>
        <v>1481.41</v>
      </c>
      <c r="G328" s="112">
        <v>2147.73</v>
      </c>
      <c r="H328" s="35">
        <f t="shared" si="11"/>
        <v>3629.1400000000003</v>
      </c>
      <c r="I328" s="42" t="str">
        <f>VLOOKUP(B328,'FOLHA RESUMIDA'!C:D,2,0)</f>
        <v>ANA PAULA SABINO L DE SOUZA</v>
      </c>
    </row>
    <row r="329" spans="1:9">
      <c r="A329" s="105">
        <v>1</v>
      </c>
      <c r="B329" s="105">
        <v>3057</v>
      </c>
      <c r="C329" s="103" t="s">
        <v>260</v>
      </c>
      <c r="D329" s="107">
        <v>2315.2800000000002</v>
      </c>
      <c r="E329" s="35">
        <f t="shared" si="10"/>
        <v>189.26999999999998</v>
      </c>
      <c r="F329" s="48">
        <f>IFERROR(VLOOKUP(B329,ADI!B:D,3,0),"0,00")</f>
        <v>667.12</v>
      </c>
      <c r="G329" s="112">
        <v>1458.89</v>
      </c>
      <c r="H329" s="35">
        <f t="shared" si="11"/>
        <v>2126.0100000000002</v>
      </c>
      <c r="I329" s="42" t="str">
        <f>VLOOKUP(B329,'FOLHA RESUMIDA'!C:D,2,0)</f>
        <v>YANNE TALITA PEREIRA CALIXTO</v>
      </c>
    </row>
    <row r="330" spans="1:9">
      <c r="A330" s="105">
        <v>1</v>
      </c>
      <c r="B330" s="105">
        <v>3063</v>
      </c>
      <c r="C330" s="103" t="s">
        <v>261</v>
      </c>
      <c r="D330" s="107">
        <v>2722.34</v>
      </c>
      <c r="E330" s="35">
        <f t="shared" si="10"/>
        <v>978.46</v>
      </c>
      <c r="F330" s="48">
        <f>IFERROR(VLOOKUP(B330,ADI!B:D,3,0),"0,00")</f>
        <v>667.12</v>
      </c>
      <c r="G330" s="112">
        <v>1076.76</v>
      </c>
      <c r="H330" s="35">
        <f t="shared" si="11"/>
        <v>1743.88</v>
      </c>
      <c r="I330" s="42" t="str">
        <f>VLOOKUP(B330,'FOLHA RESUMIDA'!C:D,2,0)</f>
        <v>DEYBISON AFONSO PEREIRA</v>
      </c>
    </row>
    <row r="331" spans="1:9">
      <c r="A331" s="105">
        <v>1</v>
      </c>
      <c r="B331" s="105">
        <v>3066</v>
      </c>
      <c r="C331" s="103" t="s">
        <v>262</v>
      </c>
      <c r="D331" s="107">
        <v>249.46</v>
      </c>
      <c r="E331" s="35">
        <f t="shared" si="10"/>
        <v>249.46</v>
      </c>
      <c r="F331" s="48" t="str">
        <f>IFERROR(VLOOKUP(B331,ADI!B:D,3,0),"0,00")</f>
        <v>0,00</v>
      </c>
      <c r="G331" s="112">
        <v>0</v>
      </c>
      <c r="H331" s="35">
        <f t="shared" si="11"/>
        <v>0</v>
      </c>
      <c r="I331" s="42" t="str">
        <f>VLOOKUP(B331,'FOLHA RESUMIDA'!C:D,2,0)</f>
        <v>GENIVAL F DA SILVA JUNIOR</v>
      </c>
    </row>
    <row r="332" spans="1:9">
      <c r="A332" s="105">
        <v>1</v>
      </c>
      <c r="B332" s="105">
        <v>3067</v>
      </c>
      <c r="C332" s="103" t="s">
        <v>263</v>
      </c>
      <c r="D332" s="107">
        <v>3167.09</v>
      </c>
      <c r="E332" s="35">
        <f t="shared" si="10"/>
        <v>886.57999999999993</v>
      </c>
      <c r="F332" s="48">
        <f>IFERROR(VLOOKUP(B332,ADI!B:D,3,0),"0,00")</f>
        <v>946.73</v>
      </c>
      <c r="G332" s="112">
        <v>1333.78</v>
      </c>
      <c r="H332" s="35">
        <f t="shared" si="11"/>
        <v>2280.5100000000002</v>
      </c>
      <c r="I332" s="42" t="str">
        <f>VLOOKUP(B332,'FOLHA RESUMIDA'!C:D,2,0)</f>
        <v>EMANUELA AMELIA DE A  AGUIAR</v>
      </c>
    </row>
    <row r="333" spans="1:9">
      <c r="A333" s="105">
        <v>16</v>
      </c>
      <c r="B333" s="105">
        <v>3069</v>
      </c>
      <c r="C333" s="103" t="s">
        <v>335</v>
      </c>
      <c r="D333" s="107">
        <v>2722.33</v>
      </c>
      <c r="E333" s="35">
        <f t="shared" si="10"/>
        <v>1093.02</v>
      </c>
      <c r="F333" s="48">
        <f>IFERROR(VLOOKUP(B333,ADI!B:D,3,0),"0,00")</f>
        <v>667.12</v>
      </c>
      <c r="G333" s="112">
        <v>962.19</v>
      </c>
      <c r="H333" s="35">
        <f t="shared" si="11"/>
        <v>1629.31</v>
      </c>
      <c r="I333" s="42" t="str">
        <f>VLOOKUP(B333,'FOLHA RESUMIDA'!C:D,2,0)</f>
        <v>ANDRE LUIS MOTA PIRES</v>
      </c>
    </row>
    <row r="334" spans="1:9">
      <c r="A334" s="105">
        <v>1</v>
      </c>
      <c r="B334" s="105">
        <v>3081</v>
      </c>
      <c r="C334" s="103" t="s">
        <v>264</v>
      </c>
      <c r="D334" s="107">
        <v>1468.53</v>
      </c>
      <c r="E334" s="35">
        <f t="shared" si="10"/>
        <v>403.78999999999996</v>
      </c>
      <c r="F334" s="48">
        <f>IFERROR(VLOOKUP(B334,ADI!B:D,3,0),"0,00")</f>
        <v>499.3</v>
      </c>
      <c r="G334" s="112">
        <v>565.44000000000005</v>
      </c>
      <c r="H334" s="35">
        <f t="shared" si="11"/>
        <v>1064.74</v>
      </c>
      <c r="I334" s="42" t="str">
        <f>VLOOKUP(B334,'FOLHA RESUMIDA'!C:D,2,0)</f>
        <v>MAILTON NOBRE DE MEDEIROS</v>
      </c>
    </row>
    <row r="335" spans="1:9">
      <c r="A335" s="105">
        <v>1</v>
      </c>
      <c r="B335" s="105">
        <v>3086</v>
      </c>
      <c r="C335" s="103" t="s">
        <v>336</v>
      </c>
      <c r="D335" s="107">
        <v>5141.33</v>
      </c>
      <c r="E335" s="35">
        <f t="shared" si="10"/>
        <v>1881.3000000000002</v>
      </c>
      <c r="F335" s="48">
        <f>IFERROR(VLOOKUP(B335,ADI!B:D,3,0),"0,00")</f>
        <v>1481.41</v>
      </c>
      <c r="G335" s="112">
        <v>1778.62</v>
      </c>
      <c r="H335" s="35">
        <f t="shared" si="11"/>
        <v>3260.0299999999997</v>
      </c>
      <c r="I335" s="42" t="str">
        <f>VLOOKUP(B335,'FOLHA RESUMIDA'!C:D,2,0)</f>
        <v>DIMAS CARDOSO CAMPOS</v>
      </c>
    </row>
    <row r="336" spans="1:9">
      <c r="A336" s="105">
        <v>1</v>
      </c>
      <c r="B336" s="105">
        <v>3092</v>
      </c>
      <c r="C336" s="103" t="s">
        <v>537</v>
      </c>
      <c r="D336" s="107">
        <v>20981.1</v>
      </c>
      <c r="E336" s="35">
        <f t="shared" si="10"/>
        <v>7511.1699999999983</v>
      </c>
      <c r="F336" s="48">
        <f>IFERROR(VLOOKUP(B336,ADI!B:D,3,0),"0,00")</f>
        <v>7133.57</v>
      </c>
      <c r="G336" s="112">
        <v>6336.36</v>
      </c>
      <c r="H336" s="35">
        <f t="shared" si="11"/>
        <v>13469.93</v>
      </c>
      <c r="I336" s="42" t="str">
        <f>VLOOKUP(B336,'FOLHA RESUMIDA'!C:D,2,0)</f>
        <v>BETY ANNE DE A SENNA</v>
      </c>
    </row>
    <row r="337" spans="1:9">
      <c r="A337" s="105">
        <v>1</v>
      </c>
      <c r="B337" s="105">
        <v>3112</v>
      </c>
      <c r="C337" s="103" t="s">
        <v>265</v>
      </c>
      <c r="D337" s="107">
        <v>3137.66</v>
      </c>
      <c r="E337" s="35">
        <f t="shared" si="10"/>
        <v>1341.81</v>
      </c>
      <c r="F337" s="48">
        <f>IFERROR(VLOOKUP(B337,ADI!B:D,3,0),"0,00")</f>
        <v>946.73</v>
      </c>
      <c r="G337" s="112">
        <v>849.12</v>
      </c>
      <c r="H337" s="35">
        <f t="shared" si="11"/>
        <v>1795.85</v>
      </c>
      <c r="I337" s="42" t="str">
        <f>VLOOKUP(B337,'FOLHA RESUMIDA'!C:D,2,0)</f>
        <v>DIEGO SCHMITH OLIVEIRA DE LIMA</v>
      </c>
    </row>
    <row r="338" spans="1:9">
      <c r="A338" s="105">
        <v>1</v>
      </c>
      <c r="B338" s="105">
        <v>3132</v>
      </c>
      <c r="C338" s="103" t="s">
        <v>266</v>
      </c>
      <c r="D338" s="107">
        <v>2751.76</v>
      </c>
      <c r="E338" s="35">
        <f t="shared" si="10"/>
        <v>885.91000000000031</v>
      </c>
      <c r="F338" s="48">
        <f>IFERROR(VLOOKUP(B338,ADI!B:D,3,0),"0,00")</f>
        <v>667.12</v>
      </c>
      <c r="G338" s="112">
        <v>1198.73</v>
      </c>
      <c r="H338" s="35">
        <f t="shared" si="11"/>
        <v>1865.85</v>
      </c>
      <c r="I338" s="42" t="str">
        <f>VLOOKUP(B338,'FOLHA RESUMIDA'!C:D,2,0)</f>
        <v>TALITA ANDREIA MARTINS GONZAGA</v>
      </c>
    </row>
    <row r="339" spans="1:9">
      <c r="A339" s="105">
        <v>1</v>
      </c>
      <c r="B339" s="105">
        <v>3134</v>
      </c>
      <c r="C339" s="103" t="s">
        <v>267</v>
      </c>
      <c r="D339" s="107">
        <v>2886.57</v>
      </c>
      <c r="E339" s="35">
        <f t="shared" si="10"/>
        <v>377.33000000000038</v>
      </c>
      <c r="F339" s="48">
        <f>IFERROR(VLOOKUP(B339,ADI!B:D,3,0),"0,00")</f>
        <v>667.12</v>
      </c>
      <c r="G339" s="112">
        <v>1842.12</v>
      </c>
      <c r="H339" s="35">
        <f t="shared" si="11"/>
        <v>2509.2399999999998</v>
      </c>
      <c r="I339" s="42" t="str">
        <f>VLOOKUP(B339,'FOLHA RESUMIDA'!C:D,2,0)</f>
        <v>ESTEVAN DE ALMEIDA FALCAO</v>
      </c>
    </row>
    <row r="340" spans="1:9">
      <c r="A340" s="105">
        <v>1</v>
      </c>
      <c r="B340" s="105">
        <v>3135</v>
      </c>
      <c r="C340" s="103" t="s">
        <v>268</v>
      </c>
      <c r="D340" s="107">
        <v>10100.280000000001</v>
      </c>
      <c r="E340" s="35">
        <f t="shared" si="10"/>
        <v>2882.3600000000006</v>
      </c>
      <c r="F340" s="48">
        <f>IFERROR(VLOOKUP(B340,ADI!B:D,3,0),"0,00")</f>
        <v>1160.72</v>
      </c>
      <c r="G340" s="112">
        <v>6057.2</v>
      </c>
      <c r="H340" s="35">
        <f t="shared" si="11"/>
        <v>7217.92</v>
      </c>
      <c r="I340" s="42" t="str">
        <f>VLOOKUP(B340,'FOLHA RESUMIDA'!C:D,2,0)</f>
        <v>RAFAEL DE MENEZES E S PIRES</v>
      </c>
    </row>
    <row r="341" spans="1:9">
      <c r="A341" s="105">
        <v>1</v>
      </c>
      <c r="B341" s="105">
        <v>3136</v>
      </c>
      <c r="C341" s="103" t="s">
        <v>269</v>
      </c>
      <c r="D341" s="107">
        <v>4628.2299999999996</v>
      </c>
      <c r="E341" s="35">
        <f t="shared" si="10"/>
        <v>1116.5199999999995</v>
      </c>
      <c r="F341" s="48">
        <f>IFERROR(VLOOKUP(B341,ADI!B:D,3,0),"0,00")</f>
        <v>1453.52</v>
      </c>
      <c r="G341" s="112">
        <v>2058.19</v>
      </c>
      <c r="H341" s="35">
        <f t="shared" si="11"/>
        <v>3511.71</v>
      </c>
      <c r="I341" s="42" t="str">
        <f>VLOOKUP(B341,'FOLHA RESUMIDA'!C:D,2,0)</f>
        <v>ALEXANDER BEZERRA</v>
      </c>
    </row>
    <row r="342" spans="1:9">
      <c r="A342" s="105">
        <v>1</v>
      </c>
      <c r="B342" s="105">
        <v>3138</v>
      </c>
      <c r="C342" s="103" t="s">
        <v>270</v>
      </c>
      <c r="D342" s="107">
        <v>5045.09</v>
      </c>
      <c r="E342" s="35">
        <f t="shared" si="10"/>
        <v>1529.48</v>
      </c>
      <c r="F342" s="48">
        <f>IFERROR(VLOOKUP(B342,ADI!B:D,3,0),"0,00")</f>
        <v>1453.52</v>
      </c>
      <c r="G342" s="112">
        <v>2062.09</v>
      </c>
      <c r="H342" s="35">
        <f t="shared" si="11"/>
        <v>3515.61</v>
      </c>
      <c r="I342" s="42" t="str">
        <f>VLOOKUP(B342,'FOLHA RESUMIDA'!C:D,2,0)</f>
        <v>MANUELA SILVA DE LIMA B DA PAZ</v>
      </c>
    </row>
    <row r="343" spans="1:9">
      <c r="A343" s="105">
        <v>1</v>
      </c>
      <c r="B343" s="105">
        <v>3139</v>
      </c>
      <c r="C343" s="103" t="s">
        <v>271</v>
      </c>
      <c r="D343" s="107">
        <v>3007.16</v>
      </c>
      <c r="E343" s="35">
        <f t="shared" si="10"/>
        <v>1798.6999999999998</v>
      </c>
      <c r="F343" s="48">
        <f>IFERROR(VLOOKUP(B343,ADI!B:D,3,0),"0,00")</f>
        <v>667.12</v>
      </c>
      <c r="G343" s="112">
        <v>541.34</v>
      </c>
      <c r="H343" s="35">
        <f t="shared" si="11"/>
        <v>1208.46</v>
      </c>
      <c r="I343" s="42" t="str">
        <f>VLOOKUP(B343,'FOLHA RESUMIDA'!C:D,2,0)</f>
        <v>JOAO ROBERTO  MACHADO ARAUJO</v>
      </c>
    </row>
    <row r="344" spans="1:9">
      <c r="A344" s="105">
        <v>1</v>
      </c>
      <c r="B344" s="105">
        <v>3147</v>
      </c>
      <c r="C344" s="103" t="s">
        <v>272</v>
      </c>
      <c r="D344" s="107">
        <v>1608.93</v>
      </c>
      <c r="E344" s="35">
        <f t="shared" si="10"/>
        <v>346.3900000000001</v>
      </c>
      <c r="F344" s="48">
        <f>IFERROR(VLOOKUP(B344,ADI!B:D,3,0),"0,00")</f>
        <v>455.12</v>
      </c>
      <c r="G344" s="112">
        <v>807.42</v>
      </c>
      <c r="H344" s="35">
        <f t="shared" si="11"/>
        <v>1262.54</v>
      </c>
      <c r="I344" s="42" t="str">
        <f>VLOOKUP(B344,'FOLHA RESUMIDA'!C:D,2,0)</f>
        <v>ALZENIRA PEREIRA DA SILVA</v>
      </c>
    </row>
    <row r="345" spans="1:9">
      <c r="A345" s="105">
        <v>1</v>
      </c>
      <c r="B345" s="105">
        <v>3152</v>
      </c>
      <c r="C345" s="103" t="s">
        <v>273</v>
      </c>
      <c r="D345" s="107">
        <v>1835.88</v>
      </c>
      <c r="E345" s="35">
        <f t="shared" si="10"/>
        <v>1187.4900000000002</v>
      </c>
      <c r="F345" s="48" t="str">
        <f>IFERROR(VLOOKUP(B345,ADI!B:D,3,0),"0,00")</f>
        <v>0,00</v>
      </c>
      <c r="G345" s="112">
        <v>648.39</v>
      </c>
      <c r="H345" s="35">
        <f t="shared" si="11"/>
        <v>648.39</v>
      </c>
      <c r="I345" s="42" t="str">
        <f>VLOOKUP(B345,'FOLHA RESUMIDA'!C:D,2,0)</f>
        <v>DANIEL CIRILO DOS SANTOS</v>
      </c>
    </row>
    <row r="346" spans="1:9">
      <c r="A346" s="105">
        <v>1</v>
      </c>
      <c r="B346" s="105">
        <v>3154</v>
      </c>
      <c r="C346" s="103" t="s">
        <v>274</v>
      </c>
      <c r="D346" s="107">
        <v>1951.29</v>
      </c>
      <c r="E346" s="35">
        <f t="shared" si="10"/>
        <v>1163.1999999999998</v>
      </c>
      <c r="F346" s="48" t="str">
        <f>IFERROR(VLOOKUP(B346,ADI!B:D,3,0),"0,00")</f>
        <v>0,00</v>
      </c>
      <c r="G346" s="112">
        <v>788.09</v>
      </c>
      <c r="H346" s="35">
        <f t="shared" si="11"/>
        <v>788.09</v>
      </c>
      <c r="I346" s="42" t="str">
        <f>VLOOKUP(B346,'FOLHA RESUMIDA'!C:D,2,0)</f>
        <v>DANIELLE D O A DE MIRANDA</v>
      </c>
    </row>
    <row r="347" spans="1:9">
      <c r="A347" s="105">
        <v>1</v>
      </c>
      <c r="B347" s="105">
        <v>3156</v>
      </c>
      <c r="C347" s="103" t="s">
        <v>275</v>
      </c>
      <c r="D347" s="107">
        <v>1735</v>
      </c>
      <c r="E347" s="35">
        <f t="shared" si="10"/>
        <v>584.07999999999993</v>
      </c>
      <c r="F347" s="48">
        <f>IFERROR(VLOOKUP(B347,ADI!B:D,3,0),"0,00")</f>
        <v>147.04</v>
      </c>
      <c r="G347" s="112">
        <v>1003.88</v>
      </c>
      <c r="H347" s="35">
        <f t="shared" si="11"/>
        <v>1150.92</v>
      </c>
      <c r="I347" s="42" t="str">
        <f>VLOOKUP(B347,'FOLHA RESUMIDA'!C:D,2,0)</f>
        <v>GILVANEIDE LAURENTINO MARTINS</v>
      </c>
    </row>
    <row r="348" spans="1:9">
      <c r="A348" s="105">
        <v>1</v>
      </c>
      <c r="B348" s="105">
        <v>3160</v>
      </c>
      <c r="C348" s="103" t="s">
        <v>276</v>
      </c>
      <c r="D348" s="107">
        <v>2325.09</v>
      </c>
      <c r="E348" s="35">
        <f t="shared" si="10"/>
        <v>884.13000000000011</v>
      </c>
      <c r="F348" s="48">
        <f>IFERROR(VLOOKUP(B348,ADI!B:D,3,0),"0,00")</f>
        <v>667.12</v>
      </c>
      <c r="G348" s="112">
        <v>773.84</v>
      </c>
      <c r="H348" s="35">
        <f t="shared" si="11"/>
        <v>1440.96</v>
      </c>
      <c r="I348" s="42" t="str">
        <f>VLOOKUP(B348,'FOLHA RESUMIDA'!C:D,2,0)</f>
        <v>LUCIANNA NUNES LIRA</v>
      </c>
    </row>
    <row r="349" spans="1:9">
      <c r="A349" s="105">
        <v>1</v>
      </c>
      <c r="B349" s="105">
        <v>3165</v>
      </c>
      <c r="C349" s="103" t="s">
        <v>277</v>
      </c>
      <c r="D349" s="107">
        <v>4727.16</v>
      </c>
      <c r="E349" s="35">
        <f t="shared" si="10"/>
        <v>3433.1899999999996</v>
      </c>
      <c r="F349" s="48" t="str">
        <f>IFERROR(VLOOKUP(B349,ADI!B:D,3,0),"0,00")</f>
        <v>0,00</v>
      </c>
      <c r="G349" s="112">
        <v>1293.97</v>
      </c>
      <c r="H349" s="35">
        <f t="shared" si="11"/>
        <v>1293.97</v>
      </c>
      <c r="I349" s="42" t="str">
        <f>VLOOKUP(B349,'FOLHA RESUMIDA'!C:D,2,0)</f>
        <v>PATRICIA SERPA PEIXOTO</v>
      </c>
    </row>
    <row r="350" spans="1:9">
      <c r="A350" s="105">
        <v>1</v>
      </c>
      <c r="B350" s="105">
        <v>3167</v>
      </c>
      <c r="C350" s="103" t="s">
        <v>278</v>
      </c>
      <c r="D350" s="107">
        <v>2584.73</v>
      </c>
      <c r="E350" s="35">
        <f t="shared" si="10"/>
        <v>2584.73</v>
      </c>
      <c r="F350" s="48" t="str">
        <f>IFERROR(VLOOKUP(B350,ADI!B:D,3,0),"0,00")</f>
        <v>0,00</v>
      </c>
      <c r="G350" s="112">
        <v>0</v>
      </c>
      <c r="H350" s="35">
        <f t="shared" si="11"/>
        <v>0</v>
      </c>
      <c r="I350" s="42" t="str">
        <f>VLOOKUP(B350,'FOLHA RESUMIDA'!C:D,2,0)</f>
        <v>POLYANA BEZERRA SOUTO SANTOS</v>
      </c>
    </row>
    <row r="351" spans="1:9">
      <c r="A351" s="105">
        <v>1</v>
      </c>
      <c r="B351" s="105">
        <v>3169</v>
      </c>
      <c r="C351" s="103" t="s">
        <v>279</v>
      </c>
      <c r="D351" s="107">
        <v>7182.76</v>
      </c>
      <c r="E351" s="35">
        <f t="shared" si="10"/>
        <v>2261.9700000000003</v>
      </c>
      <c r="F351" s="48">
        <f>IFERROR(VLOOKUP(B351,ADI!B:D,3,0),"0,00")</f>
        <v>1067.1199999999999</v>
      </c>
      <c r="G351" s="112">
        <v>3853.67</v>
      </c>
      <c r="H351" s="35">
        <f t="shared" si="11"/>
        <v>4920.79</v>
      </c>
      <c r="I351" s="42" t="str">
        <f>VLOOKUP(B351,'FOLHA RESUMIDA'!C:D,2,0)</f>
        <v>RENATA BEZERRA DA SILVA</v>
      </c>
    </row>
    <row r="352" spans="1:9">
      <c r="A352" s="105">
        <v>1</v>
      </c>
      <c r="B352" s="105">
        <v>3172</v>
      </c>
      <c r="C352" s="103" t="s">
        <v>280</v>
      </c>
      <c r="D352" s="107">
        <v>1599.38</v>
      </c>
      <c r="E352" s="35">
        <f t="shared" si="10"/>
        <v>498.85000000000014</v>
      </c>
      <c r="F352" s="48">
        <f>IFERROR(VLOOKUP(B352,ADI!B:D,3,0),"0,00")</f>
        <v>455.12</v>
      </c>
      <c r="G352" s="112">
        <v>645.41</v>
      </c>
      <c r="H352" s="35">
        <f t="shared" si="11"/>
        <v>1100.53</v>
      </c>
      <c r="I352" s="42" t="str">
        <f>VLOOKUP(B352,'FOLHA RESUMIDA'!C:D,2,0)</f>
        <v>SAVIO BARCELOS DE MELO</v>
      </c>
    </row>
    <row r="353" spans="1:9">
      <c r="A353" s="105">
        <v>1</v>
      </c>
      <c r="B353" s="105">
        <v>3175</v>
      </c>
      <c r="C353" s="103" t="s">
        <v>281</v>
      </c>
      <c r="D353" s="107">
        <v>13716.77</v>
      </c>
      <c r="E353" s="35">
        <f t="shared" si="10"/>
        <v>5305.73</v>
      </c>
      <c r="F353" s="48">
        <f>IFERROR(VLOOKUP(B353,ADI!B:D,3,0),"0,00")</f>
        <v>4284.18</v>
      </c>
      <c r="G353" s="112">
        <v>4126.8599999999997</v>
      </c>
      <c r="H353" s="35">
        <f t="shared" si="11"/>
        <v>8411.0400000000009</v>
      </c>
      <c r="I353" s="42" t="str">
        <f>VLOOKUP(B353,'FOLHA RESUMIDA'!C:D,2,0)</f>
        <v>VIVIANE SOARES DE JESUS</v>
      </c>
    </row>
    <row r="354" spans="1:9">
      <c r="A354" s="105">
        <v>1</v>
      </c>
      <c r="B354" s="105">
        <v>3177</v>
      </c>
      <c r="C354" s="103" t="s">
        <v>282</v>
      </c>
      <c r="D354" s="107">
        <v>9732.42</v>
      </c>
      <c r="E354" s="35">
        <f t="shared" si="10"/>
        <v>2822.0599999999995</v>
      </c>
      <c r="F354" s="48">
        <f>IFERROR(VLOOKUP(B354,ADI!B:D,3,0),"0,00")</f>
        <v>2806.93</v>
      </c>
      <c r="G354" s="112">
        <v>4103.43</v>
      </c>
      <c r="H354" s="35">
        <f t="shared" si="11"/>
        <v>6910.3600000000006</v>
      </c>
      <c r="I354" s="42" t="str">
        <f>VLOOKUP(B354,'FOLHA RESUMIDA'!C:D,2,0)</f>
        <v>DEMOSTENES FIGUEIREDO DE SOUSA</v>
      </c>
    </row>
    <row r="355" spans="1:9">
      <c r="A355" s="105">
        <v>1</v>
      </c>
      <c r="B355" s="105">
        <v>3178</v>
      </c>
      <c r="C355" s="103" t="s">
        <v>283</v>
      </c>
      <c r="D355" s="107">
        <v>9886.85</v>
      </c>
      <c r="E355" s="35">
        <f t="shared" si="10"/>
        <v>3454.3600000000006</v>
      </c>
      <c r="F355" s="48">
        <f>IFERROR(VLOOKUP(B355,ADI!B:D,3,0),"0,00")</f>
        <v>2806.93</v>
      </c>
      <c r="G355" s="112">
        <v>3625.56</v>
      </c>
      <c r="H355" s="35">
        <f t="shared" si="11"/>
        <v>6432.49</v>
      </c>
      <c r="I355" s="42" t="str">
        <f>VLOOKUP(B355,'FOLHA RESUMIDA'!C:D,2,0)</f>
        <v>HOSANA SUELEM S DE MIRANDA</v>
      </c>
    </row>
    <row r="356" spans="1:9">
      <c r="A356" s="105">
        <v>1</v>
      </c>
      <c r="B356" s="105">
        <v>3180</v>
      </c>
      <c r="C356" s="103" t="s">
        <v>284</v>
      </c>
      <c r="D356" s="107">
        <v>9762.61</v>
      </c>
      <c r="E356" s="35">
        <f t="shared" si="10"/>
        <v>2997.1400000000012</v>
      </c>
      <c r="F356" s="48">
        <f>IFERROR(VLOOKUP(B356,ADI!B:D,3,0),"0,00")</f>
        <v>2806.93</v>
      </c>
      <c r="G356" s="112">
        <v>3958.54</v>
      </c>
      <c r="H356" s="35">
        <f t="shared" si="11"/>
        <v>6765.4699999999993</v>
      </c>
      <c r="I356" s="42" t="str">
        <f>VLOOKUP(B356,'FOLHA RESUMIDA'!C:D,2,0)</f>
        <v>CAIO CESAR DE A R SILVA</v>
      </c>
    </row>
    <row r="357" spans="1:9">
      <c r="A357" s="105">
        <v>1</v>
      </c>
      <c r="B357" s="105">
        <v>3182</v>
      </c>
      <c r="C357" s="103" t="s">
        <v>285</v>
      </c>
      <c r="D357" s="107">
        <v>3698.67</v>
      </c>
      <c r="E357" s="35">
        <f t="shared" si="10"/>
        <v>1594.63</v>
      </c>
      <c r="F357" s="48">
        <f>IFERROR(VLOOKUP(B357,ADI!B:D,3,0),"0,00")</f>
        <v>490.53</v>
      </c>
      <c r="G357" s="112">
        <v>1613.51</v>
      </c>
      <c r="H357" s="35">
        <f t="shared" si="11"/>
        <v>2104.04</v>
      </c>
      <c r="I357" s="42" t="str">
        <f>VLOOKUP(B357,'FOLHA RESUMIDA'!C:D,2,0)</f>
        <v>VANELLY FERREIRA DE SOUZA</v>
      </c>
    </row>
    <row r="358" spans="1:9">
      <c r="A358" s="105">
        <v>1</v>
      </c>
      <c r="B358" s="105">
        <v>3183</v>
      </c>
      <c r="C358" s="103" t="s">
        <v>286</v>
      </c>
      <c r="D358" s="107">
        <v>2891.49</v>
      </c>
      <c r="E358" s="35">
        <f t="shared" si="10"/>
        <v>655.6899999999996</v>
      </c>
      <c r="F358" s="48">
        <f>IFERROR(VLOOKUP(B358,ADI!B:D,3,0),"0,00")</f>
        <v>667.12</v>
      </c>
      <c r="G358" s="112">
        <v>1568.68</v>
      </c>
      <c r="H358" s="35">
        <f t="shared" si="11"/>
        <v>2235.8000000000002</v>
      </c>
      <c r="I358" s="42" t="str">
        <f>VLOOKUP(B358,'FOLHA RESUMIDA'!C:D,2,0)</f>
        <v>DALETE VICENTE DE LIMA</v>
      </c>
    </row>
    <row r="359" spans="1:9">
      <c r="A359" s="105">
        <v>1</v>
      </c>
      <c r="B359" s="105">
        <v>3194</v>
      </c>
      <c r="C359" s="103" t="s">
        <v>287</v>
      </c>
      <c r="D359" s="107">
        <v>6748.35</v>
      </c>
      <c r="E359" s="35">
        <f t="shared" si="10"/>
        <v>4060.1200000000003</v>
      </c>
      <c r="F359" s="48">
        <f>IFERROR(VLOOKUP(B359,ADI!B:D,3,0),"0,00")</f>
        <v>1947.12</v>
      </c>
      <c r="G359" s="112">
        <v>741.11</v>
      </c>
      <c r="H359" s="35">
        <f t="shared" si="11"/>
        <v>2688.23</v>
      </c>
      <c r="I359" s="42" t="str">
        <f>VLOOKUP(B359,'FOLHA RESUMIDA'!C:D,2,0)</f>
        <v>ODAYANNA KESSY F MONTEIRO</v>
      </c>
    </row>
    <row r="360" spans="1:9">
      <c r="A360" s="105">
        <v>1</v>
      </c>
      <c r="B360" s="105">
        <v>3208</v>
      </c>
      <c r="C360" s="103" t="s">
        <v>288</v>
      </c>
      <c r="D360" s="107">
        <v>4405.6099999999997</v>
      </c>
      <c r="E360" s="35">
        <f t="shared" si="10"/>
        <v>640.10999999999967</v>
      </c>
      <c r="F360" s="48">
        <f>IFERROR(VLOOKUP(B360,ADI!B:D,3,0),"0,00")</f>
        <v>1497.91</v>
      </c>
      <c r="G360" s="112">
        <v>2267.59</v>
      </c>
      <c r="H360" s="35">
        <f t="shared" si="11"/>
        <v>3765.5</v>
      </c>
      <c r="I360" s="42" t="str">
        <f>VLOOKUP(B360,'FOLHA RESUMIDA'!C:D,2,0)</f>
        <v>FABIOLA LAPORTE DE A TRINDADE</v>
      </c>
    </row>
    <row r="361" spans="1:9">
      <c r="A361" s="105">
        <v>1</v>
      </c>
      <c r="B361" s="105">
        <v>3228</v>
      </c>
      <c r="C361" s="103" t="s">
        <v>390</v>
      </c>
      <c r="D361" s="107">
        <v>3198.46</v>
      </c>
      <c r="E361" s="35">
        <f t="shared" si="10"/>
        <v>573.86999999999989</v>
      </c>
      <c r="F361" s="48">
        <f>IFERROR(VLOOKUP(B361,ADI!B:D,3,0),"0,00")</f>
        <v>946.73</v>
      </c>
      <c r="G361" s="112">
        <v>1677.86</v>
      </c>
      <c r="H361" s="35">
        <f t="shared" si="11"/>
        <v>2624.59</v>
      </c>
      <c r="I361" s="42" t="str">
        <f>VLOOKUP(B361,'FOLHA RESUMIDA'!C:D,2,0)</f>
        <v>RENATO VELOSO LINO DE OLIVEIRA</v>
      </c>
    </row>
    <row r="362" spans="1:9">
      <c r="A362" s="105">
        <v>1</v>
      </c>
      <c r="B362" s="105">
        <v>3229</v>
      </c>
      <c r="C362" s="103" t="s">
        <v>289</v>
      </c>
      <c r="D362" s="107">
        <v>3717.09</v>
      </c>
      <c r="E362" s="35">
        <f t="shared" si="10"/>
        <v>3049.9700000000003</v>
      </c>
      <c r="F362" s="48">
        <f>IFERROR(VLOOKUP(B362,ADI!B:D,3,0),"0,00")</f>
        <v>667.12</v>
      </c>
      <c r="G362" s="112">
        <v>0</v>
      </c>
      <c r="H362" s="35">
        <f t="shared" si="11"/>
        <v>667.12</v>
      </c>
      <c r="I362" s="42" t="str">
        <f>VLOOKUP(B362,'FOLHA RESUMIDA'!C:D,2,0)</f>
        <v>WELTON FERNANDES DE PAULA</v>
      </c>
    </row>
    <row r="363" spans="1:9">
      <c r="A363" s="105">
        <v>1</v>
      </c>
      <c r="B363" s="105">
        <v>3232</v>
      </c>
      <c r="C363" s="103" t="s">
        <v>290</v>
      </c>
      <c r="D363" s="107">
        <v>2315.2800000000002</v>
      </c>
      <c r="E363" s="35">
        <f t="shared" si="10"/>
        <v>578.0600000000004</v>
      </c>
      <c r="F363" s="48">
        <f>IFERROR(VLOOKUP(B363,ADI!B:D,3,0),"0,00")</f>
        <v>667.12</v>
      </c>
      <c r="G363" s="112">
        <v>1070.0999999999999</v>
      </c>
      <c r="H363" s="35">
        <f t="shared" si="11"/>
        <v>1737.2199999999998</v>
      </c>
      <c r="I363" s="42" t="str">
        <f>VLOOKUP(B363,'FOLHA RESUMIDA'!C:D,2,0)</f>
        <v>MARCOS ANTONIO SILVA DE LIMA</v>
      </c>
    </row>
    <row r="364" spans="1:9">
      <c r="A364" s="105">
        <v>1</v>
      </c>
      <c r="B364" s="105">
        <v>3233</v>
      </c>
      <c r="C364" s="103" t="s">
        <v>291</v>
      </c>
      <c r="D364" s="107">
        <v>544.02</v>
      </c>
      <c r="E364" s="35">
        <f t="shared" si="10"/>
        <v>544.02</v>
      </c>
      <c r="F364" s="48" t="str">
        <f>IFERROR(VLOOKUP(B364,ADI!B:D,3,0),"0,00")</f>
        <v>0,00</v>
      </c>
      <c r="G364" s="112">
        <v>0</v>
      </c>
      <c r="H364" s="35">
        <f t="shared" si="11"/>
        <v>0</v>
      </c>
      <c r="I364" s="42" t="str">
        <f>VLOOKUP(B364,'FOLHA RESUMIDA'!C:D,2,0)</f>
        <v>MARIANA JOYCE BEZERRA DA SILVA</v>
      </c>
    </row>
    <row r="365" spans="1:9">
      <c r="A365" s="105">
        <v>1</v>
      </c>
      <c r="B365" s="105">
        <v>3237</v>
      </c>
      <c r="C365" s="103" t="s">
        <v>292</v>
      </c>
      <c r="D365" s="107">
        <v>4558.1899999999996</v>
      </c>
      <c r="E365" s="35">
        <f t="shared" si="10"/>
        <v>4074.9599999999996</v>
      </c>
      <c r="F365" s="48" t="str">
        <f>IFERROR(VLOOKUP(B365,ADI!B:D,3,0),"0,00")</f>
        <v>0,00</v>
      </c>
      <c r="G365" s="112">
        <v>483.23</v>
      </c>
      <c r="H365" s="35">
        <f t="shared" si="11"/>
        <v>483.23</v>
      </c>
      <c r="I365" s="42" t="str">
        <f>VLOOKUP(B365,'FOLHA RESUMIDA'!C:D,2,0)</f>
        <v>LIVIA MARIA DE MORAES</v>
      </c>
    </row>
    <row r="366" spans="1:9">
      <c r="A366" s="105">
        <v>1</v>
      </c>
      <c r="B366" s="105">
        <v>3241</v>
      </c>
      <c r="C366" s="103" t="s">
        <v>293</v>
      </c>
      <c r="D366" s="107">
        <v>2315.2800000000002</v>
      </c>
      <c r="E366" s="35">
        <f t="shared" si="10"/>
        <v>887.16000000000031</v>
      </c>
      <c r="F366" s="48">
        <f>IFERROR(VLOOKUP(B366,ADI!B:D,3,0),"0,00")</f>
        <v>667.12</v>
      </c>
      <c r="G366" s="112">
        <v>761</v>
      </c>
      <c r="H366" s="35">
        <f t="shared" si="11"/>
        <v>1428.12</v>
      </c>
      <c r="I366" s="42" t="str">
        <f>VLOOKUP(B366,'FOLHA RESUMIDA'!C:D,2,0)</f>
        <v>EDNALDO LUIZ TRAJANO</v>
      </c>
    </row>
    <row r="367" spans="1:9">
      <c r="A367" s="105">
        <v>1</v>
      </c>
      <c r="B367" s="105">
        <v>3242</v>
      </c>
      <c r="C367" s="103" t="s">
        <v>294</v>
      </c>
      <c r="D367" s="107">
        <v>4628.74</v>
      </c>
      <c r="E367" s="35">
        <f t="shared" si="10"/>
        <v>1527.88</v>
      </c>
      <c r="F367" s="48">
        <f>IFERROR(VLOOKUP(B367,ADI!B:D,3,0),"0,00")</f>
        <v>1453.52</v>
      </c>
      <c r="G367" s="112">
        <v>1647.34</v>
      </c>
      <c r="H367" s="35">
        <f t="shared" si="11"/>
        <v>3100.8599999999997</v>
      </c>
      <c r="I367" s="42" t="str">
        <f>VLOOKUP(B367,'FOLHA RESUMIDA'!C:D,2,0)</f>
        <v>CLAUDIO HENRIQUE G DE OLIVEIRA</v>
      </c>
    </row>
    <row r="368" spans="1:9">
      <c r="A368" s="105">
        <v>1</v>
      </c>
      <c r="B368" s="105">
        <v>3247</v>
      </c>
      <c r="C368" s="103" t="s">
        <v>295</v>
      </c>
      <c r="D368" s="107">
        <v>10856.55</v>
      </c>
      <c r="E368" s="35">
        <f t="shared" si="10"/>
        <v>3628.619999999999</v>
      </c>
      <c r="F368" s="48">
        <f>IFERROR(VLOOKUP(B368,ADI!B:D,3,0),"0,00")</f>
        <v>3691.23</v>
      </c>
      <c r="G368" s="112">
        <v>3536.7</v>
      </c>
      <c r="H368" s="35">
        <f t="shared" si="11"/>
        <v>7227.93</v>
      </c>
      <c r="I368" s="42" t="str">
        <f>VLOOKUP(B368,'FOLHA RESUMIDA'!C:D,2,0)</f>
        <v>LEONARDO ARAUJO PAES BARRETO</v>
      </c>
    </row>
    <row r="369" spans="1:9">
      <c r="A369" s="105">
        <v>1</v>
      </c>
      <c r="B369" s="105">
        <v>3256</v>
      </c>
      <c r="C369" s="103" t="s">
        <v>296</v>
      </c>
      <c r="D369" s="107">
        <v>5302.18</v>
      </c>
      <c r="E369" s="35">
        <f t="shared" si="10"/>
        <v>1864.5100000000002</v>
      </c>
      <c r="F369" s="48">
        <f>IFERROR(VLOOKUP(B369,ADI!B:D,3,0),"0,00")</f>
        <v>1664.34</v>
      </c>
      <c r="G369" s="112">
        <v>1773.33</v>
      </c>
      <c r="H369" s="35">
        <f t="shared" si="11"/>
        <v>3437.67</v>
      </c>
      <c r="I369" s="42" t="str">
        <f>VLOOKUP(B369,'FOLHA RESUMIDA'!C:D,2,0)</f>
        <v>JOAO ALFREDO SOARES DE AVELLAR</v>
      </c>
    </row>
    <row r="370" spans="1:9">
      <c r="A370" s="105">
        <v>1</v>
      </c>
      <c r="B370" s="105">
        <v>3263</v>
      </c>
      <c r="C370" s="103" t="s">
        <v>297</v>
      </c>
      <c r="D370" s="107">
        <v>10661.4</v>
      </c>
      <c r="E370" s="35">
        <f t="shared" si="10"/>
        <v>7937.32</v>
      </c>
      <c r="F370" s="48" t="str">
        <f>IFERROR(VLOOKUP(B370,ADI!B:D,3,0),"0,00")</f>
        <v>0,00</v>
      </c>
      <c r="G370" s="112">
        <v>2724.08</v>
      </c>
      <c r="H370" s="35">
        <f t="shared" si="11"/>
        <v>2724.08</v>
      </c>
      <c r="I370" s="42" t="str">
        <f>VLOOKUP(B370,'FOLHA RESUMIDA'!C:D,2,0)</f>
        <v>ANA CECILIA DE SENA T SOUZA</v>
      </c>
    </row>
    <row r="371" spans="1:9">
      <c r="A371" s="105">
        <v>1</v>
      </c>
      <c r="B371" s="105">
        <v>3281</v>
      </c>
      <c r="C371" s="103" t="s">
        <v>298</v>
      </c>
      <c r="D371" s="107">
        <v>4726.46</v>
      </c>
      <c r="E371" s="35">
        <f t="shared" si="10"/>
        <v>1034.5</v>
      </c>
      <c r="F371" s="48">
        <f>IFERROR(VLOOKUP(B371,ADI!B:D,3,0),"0,00")</f>
        <v>1230.75</v>
      </c>
      <c r="G371" s="112">
        <v>2461.21</v>
      </c>
      <c r="H371" s="35">
        <f t="shared" si="11"/>
        <v>3691.96</v>
      </c>
      <c r="I371" s="42" t="str">
        <f>VLOOKUP(B371,'FOLHA RESUMIDA'!C:D,2,0)</f>
        <v>PAULO AUGUSTO DA SILVA</v>
      </c>
    </row>
    <row r="372" spans="1:9">
      <c r="A372" s="105">
        <v>1</v>
      </c>
      <c r="B372" s="105">
        <v>3283</v>
      </c>
      <c r="C372" s="103" t="s">
        <v>299</v>
      </c>
      <c r="D372" s="107">
        <v>8322.24</v>
      </c>
      <c r="E372" s="35">
        <f t="shared" si="10"/>
        <v>2054.6299999999992</v>
      </c>
      <c r="F372" s="48">
        <f>IFERROR(VLOOKUP(B372,ADI!B:D,3,0),"0,00")</f>
        <v>2829.56</v>
      </c>
      <c r="G372" s="112">
        <v>3438.05</v>
      </c>
      <c r="H372" s="35">
        <f t="shared" si="11"/>
        <v>6267.6100000000006</v>
      </c>
      <c r="I372" s="42" t="str">
        <f>VLOOKUP(B372,'FOLHA RESUMIDA'!C:D,2,0)</f>
        <v>MANUELA A DE SENA L VENTURA</v>
      </c>
    </row>
    <row r="373" spans="1:9">
      <c r="A373" s="105">
        <v>1</v>
      </c>
      <c r="B373" s="105">
        <v>3316</v>
      </c>
      <c r="C373" s="103" t="s">
        <v>300</v>
      </c>
      <c r="D373" s="107">
        <v>1468.53</v>
      </c>
      <c r="E373" s="35">
        <f t="shared" si="10"/>
        <v>237.22000000000003</v>
      </c>
      <c r="F373" s="48">
        <f>IFERROR(VLOOKUP(B373,ADI!B:D,3,0),"0,00")</f>
        <v>499.3</v>
      </c>
      <c r="G373" s="112">
        <v>732.01</v>
      </c>
      <c r="H373" s="35">
        <f t="shared" si="11"/>
        <v>1231.31</v>
      </c>
      <c r="I373" s="42" t="str">
        <f>VLOOKUP(B373,'FOLHA RESUMIDA'!C:D,2,0)</f>
        <v>MAYARA CRISTINA NUNES DE LIRA</v>
      </c>
    </row>
    <row r="374" spans="1:9">
      <c r="A374" s="105">
        <v>1</v>
      </c>
      <c r="B374" s="105">
        <v>3317</v>
      </c>
      <c r="C374" s="103" t="s">
        <v>301</v>
      </c>
      <c r="D374" s="107">
        <v>2349.8200000000002</v>
      </c>
      <c r="E374" s="35">
        <f t="shared" si="10"/>
        <v>1044.5200000000002</v>
      </c>
      <c r="F374" s="48">
        <f>IFERROR(VLOOKUP(B374,ADI!B:D,3,0),"0,00")</f>
        <v>667.13</v>
      </c>
      <c r="G374" s="112">
        <v>638.16999999999996</v>
      </c>
      <c r="H374" s="35">
        <f t="shared" si="11"/>
        <v>1305.3</v>
      </c>
      <c r="I374" s="42" t="str">
        <f>VLOOKUP(B374,'FOLHA RESUMIDA'!C:D,2,0)</f>
        <v>KATIA CRISTINA B DA SILVA</v>
      </c>
    </row>
    <row r="375" spans="1:9">
      <c r="A375" s="105">
        <v>1</v>
      </c>
      <c r="B375" s="105">
        <v>3322</v>
      </c>
      <c r="C375" s="103" t="s">
        <v>302</v>
      </c>
      <c r="D375" s="107">
        <v>3163.04</v>
      </c>
      <c r="E375" s="35">
        <f t="shared" si="10"/>
        <v>737.51000000000022</v>
      </c>
      <c r="F375" s="48">
        <f>IFERROR(VLOOKUP(B375,ADI!B:D,3,0),"0,00")</f>
        <v>946.74</v>
      </c>
      <c r="G375" s="112">
        <v>1478.79</v>
      </c>
      <c r="H375" s="35">
        <f t="shared" si="11"/>
        <v>2425.5299999999997</v>
      </c>
      <c r="I375" s="42" t="str">
        <f>VLOOKUP(B375,'FOLHA RESUMIDA'!C:D,2,0)</f>
        <v>JOSEFINA DA SILVA RODRIGUES</v>
      </c>
    </row>
    <row r="376" spans="1:9">
      <c r="A376" s="105">
        <v>1</v>
      </c>
      <c r="B376" s="105">
        <v>3325</v>
      </c>
      <c r="C376" s="103" t="s">
        <v>303</v>
      </c>
      <c r="D376" s="107">
        <v>8322.24</v>
      </c>
      <c r="E376" s="35">
        <f t="shared" si="10"/>
        <v>5081.74</v>
      </c>
      <c r="F376" s="48">
        <f>IFERROR(VLOOKUP(B376,ADI!B:D,3,0),"0,00")</f>
        <v>2829.56</v>
      </c>
      <c r="G376" s="112">
        <v>410.94</v>
      </c>
      <c r="H376" s="35">
        <f t="shared" si="11"/>
        <v>3240.5</v>
      </c>
      <c r="I376" s="42" t="str">
        <f>VLOOKUP(B376,'FOLHA RESUMIDA'!C:D,2,0)</f>
        <v>MANOEL DE LIMA BARBOSA</v>
      </c>
    </row>
    <row r="377" spans="1:9">
      <c r="A377" s="105">
        <v>1</v>
      </c>
      <c r="B377" s="105">
        <v>3327</v>
      </c>
      <c r="C377" s="103" t="s">
        <v>304</v>
      </c>
      <c r="D377" s="107">
        <v>8322.24</v>
      </c>
      <c r="E377" s="35">
        <f t="shared" si="10"/>
        <v>2002.4899999999998</v>
      </c>
      <c r="F377" s="48">
        <f>IFERROR(VLOOKUP(B377,ADI!B:D,3,0),"0,00")</f>
        <v>2829.56</v>
      </c>
      <c r="G377" s="112">
        <v>3490.19</v>
      </c>
      <c r="H377" s="35">
        <f t="shared" si="11"/>
        <v>6319.75</v>
      </c>
      <c r="I377" s="42" t="str">
        <f>VLOOKUP(B377,'FOLHA RESUMIDA'!C:D,2,0)</f>
        <v>NATALIA DOURADO DA FONTE</v>
      </c>
    </row>
    <row r="378" spans="1:9">
      <c r="A378" s="105">
        <v>1</v>
      </c>
      <c r="B378" s="105">
        <v>3328</v>
      </c>
      <c r="C378" s="103" t="s">
        <v>305</v>
      </c>
      <c r="D378" s="107">
        <v>4895.13</v>
      </c>
      <c r="E378" s="35">
        <f t="shared" si="10"/>
        <v>1595.88</v>
      </c>
      <c r="F378" s="48">
        <f>IFERROR(VLOOKUP(B378,ADI!B:D,3,0),"0,00")</f>
        <v>1664.34</v>
      </c>
      <c r="G378" s="112">
        <v>1634.91</v>
      </c>
      <c r="H378" s="35">
        <f t="shared" si="11"/>
        <v>3299.25</v>
      </c>
      <c r="I378" s="42" t="str">
        <f>VLOOKUP(B378,'FOLHA RESUMIDA'!C:D,2,0)</f>
        <v>VINICIUS JOSE OLIVEIRA D SOUSA</v>
      </c>
    </row>
    <row r="379" spans="1:9">
      <c r="A379" s="105">
        <v>1</v>
      </c>
      <c r="B379" s="105">
        <v>3333</v>
      </c>
      <c r="C379" s="103" t="s">
        <v>306</v>
      </c>
      <c r="D379" s="107">
        <v>2634.23</v>
      </c>
      <c r="E379" s="35">
        <f t="shared" si="10"/>
        <v>564.36000000000013</v>
      </c>
      <c r="F379" s="48">
        <f>IFERROR(VLOOKUP(B379,ADI!B:D,3,0),"0,00")</f>
        <v>499.91</v>
      </c>
      <c r="G379" s="112">
        <v>1569.96</v>
      </c>
      <c r="H379" s="35">
        <f t="shared" si="11"/>
        <v>2069.87</v>
      </c>
      <c r="I379" s="42" t="str">
        <f>VLOOKUP(B379,'FOLHA RESUMIDA'!C:D,2,0)</f>
        <v>JOSE HIGO MARQUES RENER</v>
      </c>
    </row>
    <row r="380" spans="1:9">
      <c r="A380" s="105">
        <v>1</v>
      </c>
      <c r="B380" s="105">
        <v>3336</v>
      </c>
      <c r="C380" s="103" t="s">
        <v>307</v>
      </c>
      <c r="D380" s="107">
        <v>2211.77</v>
      </c>
      <c r="E380" s="35">
        <f t="shared" si="10"/>
        <v>1168.69</v>
      </c>
      <c r="F380" s="48">
        <f>IFERROR(VLOOKUP(B380,ADI!B:D,3,0),"0,00")</f>
        <v>499.91</v>
      </c>
      <c r="G380" s="112">
        <v>543.16999999999996</v>
      </c>
      <c r="H380" s="35">
        <f t="shared" si="11"/>
        <v>1043.08</v>
      </c>
      <c r="I380" s="42" t="str">
        <f>VLOOKUP(B380,'FOLHA RESUMIDA'!C:D,2,0)</f>
        <v>MICHELLI HELENA LIMA DA SILVA</v>
      </c>
    </row>
    <row r="381" spans="1:9">
      <c r="A381" s="105">
        <v>1</v>
      </c>
      <c r="B381" s="105">
        <v>3338</v>
      </c>
      <c r="C381" s="103" t="s">
        <v>308</v>
      </c>
      <c r="D381" s="107">
        <v>5302.18</v>
      </c>
      <c r="E381" s="35">
        <f t="shared" si="10"/>
        <v>1104.6100000000006</v>
      </c>
      <c r="F381" s="48">
        <f>IFERROR(VLOOKUP(B381,ADI!B:D,3,0),"0,00")</f>
        <v>1664.34</v>
      </c>
      <c r="G381" s="112">
        <v>2533.23</v>
      </c>
      <c r="H381" s="35">
        <f t="shared" si="11"/>
        <v>4197.57</v>
      </c>
      <c r="I381" s="42" t="str">
        <f>VLOOKUP(B381,'FOLHA RESUMIDA'!C:D,2,0)</f>
        <v>IAN THIAGO DE LIMA BARBOSA</v>
      </c>
    </row>
    <row r="382" spans="1:9">
      <c r="A382" s="105">
        <v>1</v>
      </c>
      <c r="B382" s="105">
        <v>3339</v>
      </c>
      <c r="C382" s="103" t="s">
        <v>309</v>
      </c>
      <c r="D382" s="107">
        <v>6984.24</v>
      </c>
      <c r="E382" s="35">
        <f t="shared" si="10"/>
        <v>5793.84</v>
      </c>
      <c r="F382" s="48">
        <f>IFERROR(VLOOKUP(B382,ADI!B:D,3,0),"0,00")</f>
        <v>508.35</v>
      </c>
      <c r="G382" s="112">
        <v>682.05</v>
      </c>
      <c r="H382" s="35">
        <f t="shared" si="11"/>
        <v>1190.4000000000001</v>
      </c>
      <c r="I382" s="42" t="str">
        <f>VLOOKUP(B382,'FOLHA RESUMIDA'!C:D,2,0)</f>
        <v>ANA CAROLINA CALLAND ROSA</v>
      </c>
    </row>
    <row r="383" spans="1:9">
      <c r="A383" s="105">
        <v>1</v>
      </c>
      <c r="B383" s="105">
        <v>3340</v>
      </c>
      <c r="C383" s="103" t="s">
        <v>310</v>
      </c>
      <c r="D383" s="107">
        <v>8729.2900000000009</v>
      </c>
      <c r="E383" s="35">
        <f t="shared" si="10"/>
        <v>2864.5900000000011</v>
      </c>
      <c r="F383" s="48">
        <f>IFERROR(VLOOKUP(B383,ADI!B:D,3,0),"0,00")</f>
        <v>2829.56</v>
      </c>
      <c r="G383" s="112">
        <v>3035.14</v>
      </c>
      <c r="H383" s="35">
        <f t="shared" si="11"/>
        <v>5864.7</v>
      </c>
      <c r="I383" s="42" t="str">
        <f>VLOOKUP(B383,'FOLHA RESUMIDA'!C:D,2,0)</f>
        <v>SANDRO MARQUES TEIXEIRA</v>
      </c>
    </row>
    <row r="384" spans="1:9">
      <c r="A384" s="105">
        <v>1</v>
      </c>
      <c r="B384" s="105">
        <v>3341</v>
      </c>
      <c r="C384" s="103" t="s">
        <v>311</v>
      </c>
      <c r="D384" s="107">
        <v>4405.6099999999997</v>
      </c>
      <c r="E384" s="35">
        <f t="shared" si="10"/>
        <v>1249.0399999999995</v>
      </c>
      <c r="F384" s="48">
        <f>IFERROR(VLOOKUP(B384,ADI!B:D,3,0),"0,00")</f>
        <v>1497.91</v>
      </c>
      <c r="G384" s="112">
        <v>1658.66</v>
      </c>
      <c r="H384" s="35">
        <f t="shared" si="11"/>
        <v>3156.57</v>
      </c>
      <c r="I384" s="42" t="str">
        <f>VLOOKUP(B384,'FOLHA RESUMIDA'!C:D,2,0)</f>
        <v>JOSE VICTOR M A BARBOSA</v>
      </c>
    </row>
    <row r="385" spans="1:9">
      <c r="A385" s="105">
        <v>1</v>
      </c>
      <c r="B385" s="105">
        <v>3343</v>
      </c>
      <c r="C385" s="103" t="s">
        <v>312</v>
      </c>
      <c r="D385" s="107">
        <v>1468.53</v>
      </c>
      <c r="E385" s="35">
        <f t="shared" si="10"/>
        <v>114.07999999999993</v>
      </c>
      <c r="F385" s="48">
        <f>IFERROR(VLOOKUP(B385,ADI!B:D,3,0),"0,00")</f>
        <v>499.3</v>
      </c>
      <c r="G385" s="112">
        <v>855.15</v>
      </c>
      <c r="H385" s="35">
        <f t="shared" si="11"/>
        <v>1354.45</v>
      </c>
      <c r="I385" s="42" t="str">
        <f>VLOOKUP(B385,'FOLHA RESUMIDA'!C:D,2,0)</f>
        <v>MARCELO MONTEIRO DE C. FILHO</v>
      </c>
    </row>
    <row r="386" spans="1:9">
      <c r="A386" s="105">
        <v>1</v>
      </c>
      <c r="B386" s="105">
        <v>3344</v>
      </c>
      <c r="C386" s="103" t="s">
        <v>313</v>
      </c>
      <c r="D386" s="107">
        <v>2132.2199999999998</v>
      </c>
      <c r="E386" s="35">
        <f t="shared" si="10"/>
        <v>755.02999999999975</v>
      </c>
      <c r="F386" s="48">
        <f>IFERROR(VLOOKUP(B386,ADI!B:D,3,0),"0,00")</f>
        <v>607.65</v>
      </c>
      <c r="G386" s="112">
        <v>769.54</v>
      </c>
      <c r="H386" s="35">
        <f t="shared" si="11"/>
        <v>1377.19</v>
      </c>
      <c r="I386" s="42" t="str">
        <f>VLOOKUP(B386,'FOLHA RESUMIDA'!C:D,2,0)</f>
        <v>JEANE DE ALMEIDA C REVOREDO</v>
      </c>
    </row>
    <row r="387" spans="1:9">
      <c r="A387" s="105">
        <v>1</v>
      </c>
      <c r="B387" s="105">
        <v>3345</v>
      </c>
      <c r="C387" s="103" t="s">
        <v>314</v>
      </c>
      <c r="D387" s="107">
        <v>3408.22</v>
      </c>
      <c r="E387" s="35">
        <f t="shared" si="10"/>
        <v>1883.4899999999998</v>
      </c>
      <c r="F387" s="48">
        <f>IFERROR(VLOOKUP(B387,ADI!B:D,3,0),"0,00")</f>
        <v>887.26</v>
      </c>
      <c r="G387" s="112">
        <v>637.47</v>
      </c>
      <c r="H387" s="35">
        <f t="shared" si="11"/>
        <v>1524.73</v>
      </c>
      <c r="I387" s="42" t="str">
        <f>VLOOKUP(B387,'FOLHA RESUMIDA'!C:D,2,0)</f>
        <v>ELIZABETE BARBOSA W D OLIVEIRA</v>
      </c>
    </row>
    <row r="388" spans="1:9">
      <c r="A388" s="105">
        <v>1</v>
      </c>
      <c r="B388" s="105">
        <v>3346</v>
      </c>
      <c r="C388" s="103" t="s">
        <v>315</v>
      </c>
      <c r="D388" s="107">
        <v>2810.52</v>
      </c>
      <c r="E388" s="35">
        <f t="shared" si="10"/>
        <v>679.29</v>
      </c>
      <c r="F388" s="48">
        <f>IFERROR(VLOOKUP(B388,ADI!B:D,3,0),"0,00")</f>
        <v>499.93</v>
      </c>
      <c r="G388" s="112">
        <v>1631.3</v>
      </c>
      <c r="H388" s="35">
        <f t="shared" si="11"/>
        <v>2131.23</v>
      </c>
      <c r="I388" s="42" t="str">
        <f>VLOOKUP(B388,'FOLHA RESUMIDA'!C:D,2,0)</f>
        <v>EMANOELLA RAFAELA D S A SILVA</v>
      </c>
    </row>
    <row r="389" spans="1:9">
      <c r="A389" s="105">
        <v>1</v>
      </c>
      <c r="B389" s="105">
        <v>3348</v>
      </c>
      <c r="C389" s="103" t="s">
        <v>316</v>
      </c>
      <c r="D389" s="107">
        <v>2281.9</v>
      </c>
      <c r="E389" s="35">
        <f t="shared" ref="E389:E454" si="12">D389-H389</f>
        <v>1249.0500000000002</v>
      </c>
      <c r="F389" s="48">
        <f>IFERROR(VLOOKUP(B389,ADI!B:D,3,0),"0,00")</f>
        <v>324.22000000000003</v>
      </c>
      <c r="G389" s="112">
        <v>708.63</v>
      </c>
      <c r="H389" s="35">
        <f t="shared" ref="H389:H454" si="13">F389+G389</f>
        <v>1032.8499999999999</v>
      </c>
      <c r="I389" s="42" t="str">
        <f>VLOOKUP(B389,'FOLHA RESUMIDA'!C:D,2,0)</f>
        <v>KARLA FERREIRA DA SILVA</v>
      </c>
    </row>
    <row r="390" spans="1:9">
      <c r="A390" s="105">
        <v>1</v>
      </c>
      <c r="B390" s="105">
        <v>3349</v>
      </c>
      <c r="C390" s="103" t="s">
        <v>317</v>
      </c>
      <c r="D390" s="107">
        <v>1592.91</v>
      </c>
      <c r="E390" s="35">
        <f t="shared" si="12"/>
        <v>714.05000000000007</v>
      </c>
      <c r="F390" s="48">
        <f>IFERROR(VLOOKUP(B390,ADI!B:D,3,0),"0,00")</f>
        <v>455.12</v>
      </c>
      <c r="G390" s="112">
        <v>423.74</v>
      </c>
      <c r="H390" s="35">
        <f t="shared" si="13"/>
        <v>878.86</v>
      </c>
      <c r="I390" s="42" t="str">
        <f>VLOOKUP(B390,'FOLHA RESUMIDA'!C:D,2,0)</f>
        <v>NILZA PEREIRA DA SILVA</v>
      </c>
    </row>
    <row r="391" spans="1:9">
      <c r="A391" s="105">
        <v>1</v>
      </c>
      <c r="B391" s="105">
        <v>3351</v>
      </c>
      <c r="C391" s="103" t="s">
        <v>318</v>
      </c>
      <c r="D391" s="107">
        <v>2356.59</v>
      </c>
      <c r="E391" s="35">
        <f t="shared" si="12"/>
        <v>1901.4700000000003</v>
      </c>
      <c r="F391" s="48">
        <f>IFERROR(VLOOKUP(B391,ADI!B:D,3,0),"0,00")</f>
        <v>455.12</v>
      </c>
      <c r="G391" s="112">
        <v>0</v>
      </c>
      <c r="H391" s="35">
        <f t="shared" si="13"/>
        <v>455.12</v>
      </c>
      <c r="I391" s="42" t="str">
        <f>VLOOKUP(B391,'FOLHA RESUMIDA'!C:D,2,0)</f>
        <v>SIMONE ARAUJO DE ALMEIDA</v>
      </c>
    </row>
    <row r="392" spans="1:9">
      <c r="A392" s="105">
        <v>1</v>
      </c>
      <c r="B392" s="105">
        <v>3352</v>
      </c>
      <c r="C392" s="103" t="s">
        <v>319</v>
      </c>
      <c r="D392" s="107">
        <v>4096.4799999999996</v>
      </c>
      <c r="E392" s="35">
        <f t="shared" si="12"/>
        <v>1299.1299999999997</v>
      </c>
      <c r="F392" s="48">
        <f>IFERROR(VLOOKUP(B392,ADI!B:D,3,0),"0,00")</f>
        <v>946.73</v>
      </c>
      <c r="G392" s="112">
        <v>1850.62</v>
      </c>
      <c r="H392" s="35">
        <f t="shared" si="13"/>
        <v>2797.35</v>
      </c>
      <c r="I392" s="42" t="str">
        <f>VLOOKUP(B392,'FOLHA RESUMIDA'!C:D,2,0)</f>
        <v>CARLA SABRINA DE FREITAS LIMA</v>
      </c>
    </row>
    <row r="393" spans="1:9">
      <c r="A393" s="105">
        <v>1</v>
      </c>
      <c r="B393" s="105">
        <v>3353</v>
      </c>
      <c r="C393" s="103" t="s">
        <v>320</v>
      </c>
      <c r="D393" s="107">
        <v>1742.32</v>
      </c>
      <c r="E393" s="35">
        <f t="shared" si="12"/>
        <v>197.53999999999996</v>
      </c>
      <c r="F393" s="48">
        <f>IFERROR(VLOOKUP(B393,ADI!B:D,3,0),"0,00")</f>
        <v>499.91</v>
      </c>
      <c r="G393" s="112">
        <v>1044.8699999999999</v>
      </c>
      <c r="H393" s="35">
        <f t="shared" si="13"/>
        <v>1544.78</v>
      </c>
      <c r="I393" s="42" t="str">
        <f>VLOOKUP(B393,'FOLHA RESUMIDA'!C:D,2,0)</f>
        <v>LUCIO ANDRE DA SILVA</v>
      </c>
    </row>
    <row r="394" spans="1:9">
      <c r="A394" s="105">
        <v>1</v>
      </c>
      <c r="B394" s="105">
        <v>3355</v>
      </c>
      <c r="C394" s="103" t="s">
        <v>321</v>
      </c>
      <c r="D394" s="107">
        <v>1808.46</v>
      </c>
      <c r="E394" s="35">
        <f t="shared" si="12"/>
        <v>869.29</v>
      </c>
      <c r="F394" s="48">
        <f>IFERROR(VLOOKUP(B394,ADI!B:D,3,0),"0,00")</f>
        <v>499.91</v>
      </c>
      <c r="G394" s="112">
        <v>439.26</v>
      </c>
      <c r="H394" s="35">
        <f t="shared" si="13"/>
        <v>939.17000000000007</v>
      </c>
      <c r="I394" s="42" t="str">
        <f>VLOOKUP(B394,'FOLHA RESUMIDA'!C:D,2,0)</f>
        <v>ANA CAROLINE GOMES PEREIRA</v>
      </c>
    </row>
    <row r="395" spans="1:9">
      <c r="A395" s="105">
        <v>1</v>
      </c>
      <c r="B395" s="105">
        <v>3356</v>
      </c>
      <c r="C395" s="103" t="s">
        <v>322</v>
      </c>
      <c r="D395" s="107">
        <v>1939.21</v>
      </c>
      <c r="E395" s="35">
        <f t="shared" si="12"/>
        <v>978.91000000000008</v>
      </c>
      <c r="F395" s="48" t="str">
        <f>IFERROR(VLOOKUP(B395,ADI!B:D,3,0),"0,00")</f>
        <v>0,00</v>
      </c>
      <c r="G395" s="112">
        <v>960.3</v>
      </c>
      <c r="H395" s="35">
        <f t="shared" si="13"/>
        <v>960.3</v>
      </c>
      <c r="I395" s="42" t="str">
        <f>VLOOKUP(B395,'FOLHA RESUMIDA'!C:D,2,0)</f>
        <v>MARIA GABRIELLY DE S SANTOS</v>
      </c>
    </row>
    <row r="396" spans="1:9">
      <c r="A396" s="105">
        <v>1</v>
      </c>
      <c r="B396" s="105">
        <v>3358</v>
      </c>
      <c r="C396" s="103" t="s">
        <v>323</v>
      </c>
      <c r="D396" s="107">
        <v>35434.75</v>
      </c>
      <c r="E396" s="35">
        <f t="shared" si="12"/>
        <v>22182.260000000002</v>
      </c>
      <c r="F396" s="48">
        <f>IFERROR(VLOOKUP(B396,ADI!B:D,3,0),"0,00")</f>
        <v>7133.57</v>
      </c>
      <c r="G396" s="112">
        <v>6118.92</v>
      </c>
      <c r="H396" s="35">
        <f t="shared" si="13"/>
        <v>13252.49</v>
      </c>
      <c r="I396" s="42" t="str">
        <f>VLOOKUP(B396,'FOLHA RESUMIDA'!C:D,2,0)</f>
        <v>SERGIO LUIZ DE NORONHA</v>
      </c>
    </row>
    <row r="397" spans="1:9">
      <c r="A397" s="105">
        <v>1</v>
      </c>
      <c r="B397" s="105">
        <v>3359</v>
      </c>
      <c r="C397" s="103" t="s">
        <v>324</v>
      </c>
      <c r="D397" s="107">
        <v>8322.24</v>
      </c>
      <c r="E397" s="35">
        <f t="shared" si="12"/>
        <v>4551.2999999999993</v>
      </c>
      <c r="F397" s="48">
        <f>IFERROR(VLOOKUP(B397,ADI!B:D,3,0),"0,00")</f>
        <v>2829.56</v>
      </c>
      <c r="G397" s="112">
        <v>941.38</v>
      </c>
      <c r="H397" s="35">
        <f t="shared" si="13"/>
        <v>3770.94</v>
      </c>
      <c r="I397" s="42" t="str">
        <f>VLOOKUP(B397,'FOLHA RESUMIDA'!C:D,2,0)</f>
        <v>ALICE ANA BARBOSA ROSENDO</v>
      </c>
    </row>
    <row r="398" spans="1:9">
      <c r="A398" s="105">
        <v>1</v>
      </c>
      <c r="B398" s="105">
        <v>3361</v>
      </c>
      <c r="C398" s="103" t="s">
        <v>325</v>
      </c>
      <c r="D398" s="107">
        <v>4335.38</v>
      </c>
      <c r="E398" s="35">
        <f t="shared" si="12"/>
        <v>2374.3900000000003</v>
      </c>
      <c r="F398" s="48">
        <f>IFERROR(VLOOKUP(B398,ADI!B:D,3,0),"0,00")</f>
        <v>665.73</v>
      </c>
      <c r="G398" s="112">
        <v>1295.26</v>
      </c>
      <c r="H398" s="35">
        <f t="shared" si="13"/>
        <v>1960.99</v>
      </c>
      <c r="I398" s="42" t="str">
        <f>VLOOKUP(B398,'FOLHA RESUMIDA'!C:D,2,0)</f>
        <v>DANIELLY C. DO NASCIMENTO</v>
      </c>
    </row>
    <row r="399" spans="1:9">
      <c r="A399" s="105">
        <v>1</v>
      </c>
      <c r="B399" s="105">
        <v>3362</v>
      </c>
      <c r="C399" s="103" t="s">
        <v>326</v>
      </c>
      <c r="D399" s="107">
        <v>4405.6099999999997</v>
      </c>
      <c r="E399" s="35">
        <f t="shared" si="12"/>
        <v>1139.1399999999994</v>
      </c>
      <c r="F399" s="48">
        <f>IFERROR(VLOOKUP(B399,ADI!B:D,3,0),"0,00")</f>
        <v>1497.91</v>
      </c>
      <c r="G399" s="112">
        <v>1768.56</v>
      </c>
      <c r="H399" s="35">
        <f t="shared" si="13"/>
        <v>3266.4700000000003</v>
      </c>
      <c r="I399" s="42" t="str">
        <f>VLOOKUP(B399,'FOLHA RESUMIDA'!C:D,2,0)</f>
        <v>LEANDRA NASCIMENTO ESTEFANIO</v>
      </c>
    </row>
    <row r="400" spans="1:9">
      <c r="A400" s="105">
        <v>1</v>
      </c>
      <c r="B400" s="105">
        <v>3364</v>
      </c>
      <c r="C400" s="103" t="s">
        <v>327</v>
      </c>
      <c r="D400" s="107">
        <v>2632.61</v>
      </c>
      <c r="E400" s="35">
        <f t="shared" si="12"/>
        <v>562.47000000000025</v>
      </c>
      <c r="F400" s="48">
        <f>IFERROR(VLOOKUP(B400,ADI!B:D,3,0),"0,00")</f>
        <v>499.92</v>
      </c>
      <c r="G400" s="112">
        <v>1570.22</v>
      </c>
      <c r="H400" s="35">
        <f t="shared" si="13"/>
        <v>2070.14</v>
      </c>
      <c r="I400" s="42" t="str">
        <f>VLOOKUP(B400,'FOLHA RESUMIDA'!C:D,2,0)</f>
        <v>ADRIANO JOSE MARTINS DA SILVA</v>
      </c>
    </row>
    <row r="401" spans="1:9">
      <c r="A401" s="105">
        <v>1</v>
      </c>
      <c r="B401" s="105">
        <v>3366</v>
      </c>
      <c r="C401" s="103" t="s">
        <v>328</v>
      </c>
      <c r="D401" s="107">
        <v>8322.25</v>
      </c>
      <c r="E401" s="35">
        <f t="shared" si="12"/>
        <v>2748.1499999999996</v>
      </c>
      <c r="F401" s="48">
        <f>IFERROR(VLOOKUP(B401,ADI!B:D,3,0),"0,00")</f>
        <v>2829.56</v>
      </c>
      <c r="G401" s="112">
        <v>2744.54</v>
      </c>
      <c r="H401" s="35">
        <f t="shared" si="13"/>
        <v>5574.1</v>
      </c>
      <c r="I401" s="42" t="str">
        <f>VLOOKUP(B401,'FOLHA RESUMIDA'!C:D,2,0)</f>
        <v>JOSE RICARDO OLIVEIRA CHAGAS</v>
      </c>
    </row>
    <row r="402" spans="1:9">
      <c r="A402" s="105">
        <v>1</v>
      </c>
      <c r="B402" s="105">
        <v>3373</v>
      </c>
      <c r="C402" s="103" t="s">
        <v>447</v>
      </c>
      <c r="D402" s="107">
        <v>6975.84</v>
      </c>
      <c r="E402" s="35">
        <f t="shared" si="12"/>
        <v>2274.6400000000003</v>
      </c>
      <c r="F402" s="48">
        <f>IFERROR(VLOOKUP(B402,ADI!B:D,3,0),"0,00")</f>
        <v>1664.34</v>
      </c>
      <c r="G402" s="112">
        <v>3036.86</v>
      </c>
      <c r="H402" s="35">
        <f t="shared" si="13"/>
        <v>4701.2</v>
      </c>
      <c r="I402" s="42" t="str">
        <f>VLOOKUP(B402,'FOLHA RESUMIDA'!C:D,2,0)</f>
        <v>LEANDRO RAMOS M DE ANDRADE</v>
      </c>
    </row>
    <row r="403" spans="1:9">
      <c r="A403" s="105">
        <v>1</v>
      </c>
      <c r="B403" s="105">
        <v>3376</v>
      </c>
      <c r="C403" s="103" t="s">
        <v>450</v>
      </c>
      <c r="D403" s="107">
        <v>1735</v>
      </c>
      <c r="E403" s="35">
        <f t="shared" si="12"/>
        <v>211.34999999999991</v>
      </c>
      <c r="F403" s="48">
        <f>IFERROR(VLOOKUP(B403,ADI!B:D,3,0),"0,00")</f>
        <v>499.92</v>
      </c>
      <c r="G403" s="112">
        <v>1023.73</v>
      </c>
      <c r="H403" s="35">
        <f t="shared" si="13"/>
        <v>1523.65</v>
      </c>
      <c r="I403" s="42" t="str">
        <f>VLOOKUP(B403,'FOLHA RESUMIDA'!C:D,2,0)</f>
        <v>SILVIA LUIZA DE SOUZA E SILVA</v>
      </c>
    </row>
    <row r="404" spans="1:9">
      <c r="A404" s="105">
        <v>1</v>
      </c>
      <c r="B404" s="105">
        <v>3383</v>
      </c>
      <c r="C404" s="103" t="s">
        <v>454</v>
      </c>
      <c r="D404" s="107">
        <v>22555.37</v>
      </c>
      <c r="E404" s="35">
        <f t="shared" si="12"/>
        <v>7914.9499999999989</v>
      </c>
      <c r="F404" s="48">
        <f>IFERROR(VLOOKUP(B404,ADI!B:D,3,0),"0,00")</f>
        <v>7668.83</v>
      </c>
      <c r="G404" s="112">
        <v>6971.59</v>
      </c>
      <c r="H404" s="35">
        <f t="shared" si="13"/>
        <v>14640.42</v>
      </c>
      <c r="I404" s="42" t="str">
        <f>VLOOKUP(B404,'FOLHA RESUMIDA'!C:D,2,0)</f>
        <v>PLINIO ANTONIO L P FILHO</v>
      </c>
    </row>
    <row r="405" spans="1:9">
      <c r="A405" s="105">
        <v>1</v>
      </c>
      <c r="B405" s="105">
        <v>3386</v>
      </c>
      <c r="C405" s="103" t="s">
        <v>458</v>
      </c>
      <c r="D405" s="107">
        <v>2839.27</v>
      </c>
      <c r="E405" s="35">
        <f t="shared" si="12"/>
        <v>429.00999999999976</v>
      </c>
      <c r="F405" s="48">
        <f>IFERROR(VLOOKUP(B405,ADI!B:D,3,0),"0,00")</f>
        <v>499.3</v>
      </c>
      <c r="G405" s="112">
        <v>1910.96</v>
      </c>
      <c r="H405" s="35">
        <f t="shared" si="13"/>
        <v>2410.2600000000002</v>
      </c>
      <c r="I405" s="42" t="str">
        <f>VLOOKUP(B405,'FOLHA RESUMIDA'!C:D,2,0)</f>
        <v>EWERTON RODRIGO PAZ DE SANTANA</v>
      </c>
    </row>
    <row r="406" spans="1:9">
      <c r="A406" s="105">
        <v>1</v>
      </c>
      <c r="B406" s="105">
        <v>3387</v>
      </c>
      <c r="C406" s="103" t="s">
        <v>459</v>
      </c>
      <c r="D406" s="107">
        <v>2643.47</v>
      </c>
      <c r="E406" s="35">
        <f t="shared" si="12"/>
        <v>666.26999999999975</v>
      </c>
      <c r="F406" s="48">
        <f>IFERROR(VLOOKUP(B406,ADI!B:D,3,0),"0,00")</f>
        <v>499.3</v>
      </c>
      <c r="G406" s="112">
        <v>1477.9</v>
      </c>
      <c r="H406" s="35">
        <f t="shared" si="13"/>
        <v>1977.2</v>
      </c>
      <c r="I406" s="42" t="str">
        <f>VLOOKUP(B406,'FOLHA RESUMIDA'!C:D,2,0)</f>
        <v>ELHO WENIO DA SILVA</v>
      </c>
    </row>
    <row r="407" spans="1:9">
      <c r="A407" s="105">
        <v>1</v>
      </c>
      <c r="B407" s="105">
        <v>3388</v>
      </c>
      <c r="C407" s="103" t="s">
        <v>462</v>
      </c>
      <c r="D407" s="107">
        <v>15619.11</v>
      </c>
      <c r="E407" s="35">
        <f t="shared" si="12"/>
        <v>4009.130000000001</v>
      </c>
      <c r="F407" s="48">
        <f>IFERROR(VLOOKUP(B407,ADI!B:D,3,0),"0,00")</f>
        <v>1664.34</v>
      </c>
      <c r="G407" s="112">
        <v>9945.64</v>
      </c>
      <c r="H407" s="35">
        <f t="shared" si="13"/>
        <v>11609.98</v>
      </c>
      <c r="I407" s="42" t="str">
        <f>VLOOKUP(B407,'FOLHA RESUMIDA'!C:D,2,0)</f>
        <v>SERGIO GOUVEIA LOYO</v>
      </c>
    </row>
    <row r="408" spans="1:9">
      <c r="A408" s="105">
        <v>1</v>
      </c>
      <c r="B408" s="105">
        <v>3390</v>
      </c>
      <c r="C408" s="103" t="s">
        <v>463</v>
      </c>
      <c r="D408" s="107">
        <v>1463.05</v>
      </c>
      <c r="E408" s="35">
        <f t="shared" si="12"/>
        <v>163.55999999999995</v>
      </c>
      <c r="F408" s="48">
        <f>IFERROR(VLOOKUP(B408,ADI!B:D,3,0),"0,00")</f>
        <v>455.12</v>
      </c>
      <c r="G408" s="112">
        <v>844.37</v>
      </c>
      <c r="H408" s="35">
        <f t="shared" si="13"/>
        <v>1299.49</v>
      </c>
      <c r="I408" s="42" t="str">
        <f>VLOOKUP(B408,'FOLHA RESUMIDA'!C:D,2,0)</f>
        <v>ELISABETH DE ARAUJO LOPES</v>
      </c>
    </row>
    <row r="409" spans="1:9">
      <c r="A409" s="105">
        <v>1</v>
      </c>
      <c r="B409" s="105">
        <v>3392</v>
      </c>
      <c r="C409" s="103" t="s">
        <v>505</v>
      </c>
      <c r="D409" s="107">
        <v>13870.41</v>
      </c>
      <c r="E409" s="35">
        <f t="shared" si="12"/>
        <v>11150.7</v>
      </c>
      <c r="F409" s="48" t="str">
        <f>IFERROR(VLOOKUP(B409,ADI!B:D,3,0),"0,00")</f>
        <v>0,00</v>
      </c>
      <c r="G409" s="112">
        <v>2719.71</v>
      </c>
      <c r="H409" s="35">
        <f t="shared" si="13"/>
        <v>2719.71</v>
      </c>
      <c r="I409" s="42" t="str">
        <f>VLOOKUP(B409,'FOLHA RESUMIDA'!C:D,2,0)</f>
        <v>MARCILIO BATISTA M MOURA</v>
      </c>
    </row>
    <row r="410" spans="1:9">
      <c r="A410" s="105">
        <v>1</v>
      </c>
      <c r="B410" s="105">
        <v>3395</v>
      </c>
      <c r="C410" s="103" t="s">
        <v>506</v>
      </c>
      <c r="D410" s="107">
        <v>3588.89</v>
      </c>
      <c r="E410" s="35">
        <f t="shared" si="12"/>
        <v>1677.67</v>
      </c>
      <c r="F410" s="48">
        <f>IFERROR(VLOOKUP(B410,ADI!B:D,3,0),"0,00")</f>
        <v>1081.82</v>
      </c>
      <c r="G410" s="112">
        <v>829.4</v>
      </c>
      <c r="H410" s="35">
        <f t="shared" si="13"/>
        <v>1911.2199999999998</v>
      </c>
      <c r="I410" s="42" t="str">
        <f>VLOOKUP(B410,'FOLHA RESUMIDA'!C:D,2,0)</f>
        <v>ALBERTO ANACLETO BARBOSA</v>
      </c>
    </row>
    <row r="411" spans="1:9">
      <c r="A411" s="105">
        <v>1</v>
      </c>
      <c r="B411" s="105">
        <v>3396</v>
      </c>
      <c r="C411" s="103" t="s">
        <v>507</v>
      </c>
      <c r="D411" s="107">
        <v>3181.83</v>
      </c>
      <c r="E411" s="35">
        <f t="shared" si="12"/>
        <v>617.44000000000005</v>
      </c>
      <c r="F411" s="48">
        <f>IFERROR(VLOOKUP(B411,ADI!B:D,3,0),"0,00")</f>
        <v>1081.82</v>
      </c>
      <c r="G411" s="112">
        <v>1482.57</v>
      </c>
      <c r="H411" s="35">
        <f t="shared" si="13"/>
        <v>2564.39</v>
      </c>
      <c r="I411" s="42" t="str">
        <f>VLOOKUP(B411,'FOLHA RESUMIDA'!C:D,2,0)</f>
        <v>SUYANE KELLY DE SOUZA</v>
      </c>
    </row>
    <row r="412" spans="1:9">
      <c r="A412" s="105">
        <v>1</v>
      </c>
      <c r="B412" s="105">
        <v>3397</v>
      </c>
      <c r="C412" s="103" t="s">
        <v>508</v>
      </c>
      <c r="D412" s="107">
        <v>1762.24</v>
      </c>
      <c r="E412" s="35">
        <f t="shared" si="12"/>
        <v>1224.1399999999999</v>
      </c>
      <c r="F412" s="48" t="str">
        <f>IFERROR(VLOOKUP(B412,ADI!B:D,3,0),"0,00")</f>
        <v>0,00</v>
      </c>
      <c r="G412" s="112">
        <v>538.1</v>
      </c>
      <c r="H412" s="35">
        <f t="shared" si="13"/>
        <v>538.1</v>
      </c>
      <c r="I412" s="42" t="str">
        <f>VLOOKUP(B412,'FOLHA RESUMIDA'!C:D,2,0)</f>
        <v>GENIMAR TAVARES GANDOLFO</v>
      </c>
    </row>
    <row r="413" spans="1:9">
      <c r="A413" s="105">
        <v>1</v>
      </c>
      <c r="B413" s="105">
        <v>3398</v>
      </c>
      <c r="C413" s="103" t="s">
        <v>530</v>
      </c>
      <c r="D413" s="107">
        <v>1468.53</v>
      </c>
      <c r="E413" s="35">
        <f t="shared" si="12"/>
        <v>227.26999999999998</v>
      </c>
      <c r="F413" s="48">
        <f>IFERROR(VLOOKUP(B413,ADI!B:D,3,0),"0,00")</f>
        <v>499.3</v>
      </c>
      <c r="G413" s="112">
        <v>741.96</v>
      </c>
      <c r="H413" s="35">
        <f t="shared" si="13"/>
        <v>1241.26</v>
      </c>
      <c r="I413" s="42" t="str">
        <f>VLOOKUP(B413,'FOLHA RESUMIDA'!C:D,2,0)</f>
        <v>RINALDO SOARES DE BARROS</v>
      </c>
    </row>
    <row r="414" spans="1:9">
      <c r="A414" s="105">
        <v>1</v>
      </c>
      <c r="B414" s="105">
        <v>3400</v>
      </c>
      <c r="C414" s="103" t="s">
        <v>532</v>
      </c>
      <c r="D414" s="107">
        <v>4405.62</v>
      </c>
      <c r="E414" s="35">
        <f t="shared" si="12"/>
        <v>807.71</v>
      </c>
      <c r="F414" s="48">
        <f>IFERROR(VLOOKUP(B414,ADI!B:D,3,0),"0,00")</f>
        <v>1497.91</v>
      </c>
      <c r="G414" s="112">
        <v>2100</v>
      </c>
      <c r="H414" s="35">
        <f t="shared" si="13"/>
        <v>3597.91</v>
      </c>
      <c r="I414" s="42" t="str">
        <f>VLOOKUP(B414,'FOLHA RESUMIDA'!C:D,2,0)</f>
        <v>LUCIANO ALVES DE S JUNIOR</v>
      </c>
    </row>
    <row r="415" spans="1:9">
      <c r="A415" s="105">
        <v>1</v>
      </c>
      <c r="B415" s="105">
        <v>3401</v>
      </c>
      <c r="C415" s="103" t="s">
        <v>533</v>
      </c>
      <c r="D415" s="107">
        <v>1599.38</v>
      </c>
      <c r="E415" s="35">
        <f t="shared" si="12"/>
        <v>713.57000000000016</v>
      </c>
      <c r="F415" s="48">
        <f>IFERROR(VLOOKUP(B415,ADI!B:D,3,0),"0,00")</f>
        <v>455.12</v>
      </c>
      <c r="G415" s="112">
        <v>430.69</v>
      </c>
      <c r="H415" s="35">
        <f t="shared" si="13"/>
        <v>885.81</v>
      </c>
      <c r="I415" s="42" t="str">
        <f>VLOOKUP(B415,'FOLHA RESUMIDA'!C:D,2,0)</f>
        <v>TATIANE RAPHAELLA S DA SILVA N</v>
      </c>
    </row>
    <row r="416" spans="1:9">
      <c r="A416" s="105">
        <v>1</v>
      </c>
      <c r="B416" s="105">
        <v>3403</v>
      </c>
      <c r="C416" s="103" t="s">
        <v>534</v>
      </c>
      <c r="D416" s="107">
        <v>5938.03</v>
      </c>
      <c r="E416" s="35">
        <f t="shared" si="12"/>
        <v>3307.5099999999998</v>
      </c>
      <c r="F416" s="48">
        <f>IFERROR(VLOOKUP(B416,ADI!B:D,3,0),"0,00")</f>
        <v>1497.91</v>
      </c>
      <c r="G416" s="112">
        <v>1132.6099999999999</v>
      </c>
      <c r="H416" s="35">
        <f t="shared" si="13"/>
        <v>2630.52</v>
      </c>
      <c r="I416" s="42" t="str">
        <f>VLOOKUP(B416,'FOLHA RESUMIDA'!C:D,2,0)</f>
        <v>ITAMAR MARIA SILVA DE MELO</v>
      </c>
    </row>
    <row r="417" spans="1:9">
      <c r="A417" s="105">
        <v>1</v>
      </c>
      <c r="B417" s="105">
        <v>3409</v>
      </c>
      <c r="C417" s="103" t="s">
        <v>535</v>
      </c>
      <c r="D417" s="107">
        <v>8322.24</v>
      </c>
      <c r="E417" s="35">
        <f t="shared" si="12"/>
        <v>2288.0599999999995</v>
      </c>
      <c r="F417" s="48">
        <f>IFERROR(VLOOKUP(B417,ADI!B:D,3,0),"0,00")</f>
        <v>2829.56</v>
      </c>
      <c r="G417" s="112">
        <v>3204.62</v>
      </c>
      <c r="H417" s="35">
        <f t="shared" si="13"/>
        <v>6034.18</v>
      </c>
      <c r="I417" s="42" t="str">
        <f>VLOOKUP(B417,'FOLHA RESUMIDA'!C:D,2,0)</f>
        <v>SIMONE CARLA ALVES PEREIRA</v>
      </c>
    </row>
    <row r="418" spans="1:9">
      <c r="A418" s="105">
        <v>1</v>
      </c>
      <c r="B418" s="105">
        <v>3410</v>
      </c>
      <c r="C418" s="103" t="s">
        <v>536</v>
      </c>
      <c r="D418" s="107">
        <v>1541.97</v>
      </c>
      <c r="E418" s="35">
        <f t="shared" si="12"/>
        <v>384.78999999999996</v>
      </c>
      <c r="F418" s="48">
        <f>IFERROR(VLOOKUP(B418,ADI!B:D,3,0),"0,00")</f>
        <v>499.3</v>
      </c>
      <c r="G418" s="112">
        <v>657.88</v>
      </c>
      <c r="H418" s="35">
        <f t="shared" si="13"/>
        <v>1157.18</v>
      </c>
      <c r="I418" s="42" t="str">
        <f>VLOOKUP(B418,'FOLHA RESUMIDA'!C:D,2,0)</f>
        <v>SARA MEDEIROS C CABRAL</v>
      </c>
    </row>
    <row r="419" spans="1:9">
      <c r="A419" s="105">
        <v>1</v>
      </c>
      <c r="B419" s="105">
        <v>3411</v>
      </c>
      <c r="C419" s="103" t="s">
        <v>543</v>
      </c>
      <c r="D419" s="107">
        <v>9056.5499999999993</v>
      </c>
      <c r="E419" s="35">
        <f t="shared" si="12"/>
        <v>2256.5599999999995</v>
      </c>
      <c r="F419" s="48">
        <f>IFERROR(VLOOKUP(B419,ADI!B:D,3,0),"0,00")</f>
        <v>3079.23</v>
      </c>
      <c r="G419" s="112">
        <v>3720.76</v>
      </c>
      <c r="H419" s="35">
        <f t="shared" si="13"/>
        <v>6799.99</v>
      </c>
      <c r="I419" s="42" t="str">
        <f>VLOOKUP(B419,'FOLHA RESUMIDA'!C:D,2,0)</f>
        <v>THALES ETELVAN CABRAL OLIVEIRA</v>
      </c>
    </row>
    <row r="420" spans="1:9">
      <c r="A420" s="105">
        <v>1</v>
      </c>
      <c r="B420" s="105">
        <v>3412</v>
      </c>
      <c r="C420" s="103" t="s">
        <v>544</v>
      </c>
      <c r="D420" s="107">
        <v>9463.6</v>
      </c>
      <c r="E420" s="35">
        <f t="shared" si="12"/>
        <v>2368.5</v>
      </c>
      <c r="F420" s="48">
        <f>IFERROR(VLOOKUP(B420,ADI!B:D,3,0),"0,00")</f>
        <v>3079.23</v>
      </c>
      <c r="G420" s="112">
        <v>4015.87</v>
      </c>
      <c r="H420" s="35">
        <f t="shared" si="13"/>
        <v>7095.1</v>
      </c>
      <c r="I420" s="42" t="str">
        <f>VLOOKUP(B420,'FOLHA RESUMIDA'!C:D,2,0)</f>
        <v>CARLOS EDUARDO MIRANDA D SOUSA</v>
      </c>
    </row>
    <row r="421" spans="1:9">
      <c r="A421" s="105">
        <v>1</v>
      </c>
      <c r="B421" s="105">
        <v>3413</v>
      </c>
      <c r="C421" s="103" t="s">
        <v>548</v>
      </c>
      <c r="D421" s="107">
        <v>12483.37</v>
      </c>
      <c r="E421" s="35">
        <f t="shared" si="12"/>
        <v>6994.1100000000006</v>
      </c>
      <c r="F421" s="48">
        <f>IFERROR(VLOOKUP(B421,ADI!B:D,3,0),"0,00")</f>
        <v>2829.56</v>
      </c>
      <c r="G421" s="112">
        <v>2659.7</v>
      </c>
      <c r="H421" s="35">
        <f t="shared" si="13"/>
        <v>5489.26</v>
      </c>
      <c r="I421" s="42" t="str">
        <f>VLOOKUP(B421,'FOLHA RESUMIDA'!C:D,2,0)</f>
        <v>RONALDO FRANCISCO DOS SANTOS</v>
      </c>
    </row>
    <row r="422" spans="1:9">
      <c r="A422" s="105">
        <v>1</v>
      </c>
      <c r="B422" s="105">
        <v>3414</v>
      </c>
      <c r="C422" s="103" t="s">
        <v>581</v>
      </c>
      <c r="D422" s="107">
        <v>8322.24</v>
      </c>
      <c r="E422" s="35">
        <f t="shared" si="12"/>
        <v>2096.2399999999998</v>
      </c>
      <c r="F422" s="48">
        <f>IFERROR(VLOOKUP(B422,ADI!B:D,3,0),"0,00")</f>
        <v>2829.56</v>
      </c>
      <c r="G422" s="112">
        <v>3396.44</v>
      </c>
      <c r="H422" s="35">
        <f t="shared" si="13"/>
        <v>6226</v>
      </c>
      <c r="I422" s="42" t="str">
        <f>VLOOKUP(B422,'FOLHA RESUMIDA'!C:D,2,0)</f>
        <v>FERNANDA DE LOURDES M G ALONSO</v>
      </c>
    </row>
    <row r="423" spans="1:9">
      <c r="A423" s="105">
        <v>1</v>
      </c>
      <c r="B423" s="105">
        <v>3415</v>
      </c>
      <c r="C423" s="103" t="s">
        <v>550</v>
      </c>
      <c r="D423" s="107">
        <v>2330</v>
      </c>
      <c r="E423" s="35">
        <f t="shared" si="12"/>
        <v>618.98999999999978</v>
      </c>
      <c r="F423" s="48">
        <f>IFERROR(VLOOKUP(B423,ADI!B:D,3,0),"0,00")</f>
        <v>667.12</v>
      </c>
      <c r="G423" s="112">
        <v>1043.8900000000001</v>
      </c>
      <c r="H423" s="35">
        <f t="shared" si="13"/>
        <v>1711.0100000000002</v>
      </c>
      <c r="I423" s="42" t="str">
        <f>VLOOKUP(B423,'FOLHA RESUMIDA'!C:D,2,0)</f>
        <v>MARIA DO SOCORRO SILVA VIEIRA</v>
      </c>
    </row>
    <row r="424" spans="1:9">
      <c r="A424" s="105">
        <v>1</v>
      </c>
      <c r="B424" s="105">
        <v>3416</v>
      </c>
      <c r="C424" s="103" t="s">
        <v>551</v>
      </c>
      <c r="D424" s="107">
        <v>3268.53</v>
      </c>
      <c r="E424" s="35">
        <f t="shared" si="12"/>
        <v>327.47000000000025</v>
      </c>
      <c r="F424" s="48">
        <f>IFERROR(VLOOKUP(B424,ADI!B:D,3,0),"0,00")</f>
        <v>1111.3</v>
      </c>
      <c r="G424" s="112">
        <v>1829.76</v>
      </c>
      <c r="H424" s="35">
        <f t="shared" si="13"/>
        <v>2941.06</v>
      </c>
      <c r="I424" s="42" t="str">
        <f>VLOOKUP(B424,'FOLHA RESUMIDA'!C:D,2,0)</f>
        <v>DAYVSON ALVES VANDERLEI</v>
      </c>
    </row>
    <row r="425" spans="1:9">
      <c r="A425" s="105">
        <v>1</v>
      </c>
      <c r="B425" s="105">
        <v>3418</v>
      </c>
      <c r="C425" s="103" t="s">
        <v>552</v>
      </c>
      <c r="D425" s="107">
        <v>8322.24</v>
      </c>
      <c r="E425" s="35">
        <f t="shared" si="12"/>
        <v>2643.87</v>
      </c>
      <c r="F425" s="48">
        <f>IFERROR(VLOOKUP(B425,ADI!B:D,3,0),"0,00")</f>
        <v>2829.56</v>
      </c>
      <c r="G425" s="112">
        <v>2848.81</v>
      </c>
      <c r="H425" s="35">
        <f t="shared" si="13"/>
        <v>5678.37</v>
      </c>
      <c r="I425" s="42" t="str">
        <f>VLOOKUP(B425,'FOLHA RESUMIDA'!C:D,2,0)</f>
        <v>DOMINGOS SAVIO F C DA S JUNIOR</v>
      </c>
    </row>
    <row r="426" spans="1:9">
      <c r="A426" s="105">
        <v>1</v>
      </c>
      <c r="B426" s="105">
        <v>3421</v>
      </c>
      <c r="C426" s="103" t="s">
        <v>554</v>
      </c>
      <c r="D426" s="107">
        <v>3670.45</v>
      </c>
      <c r="E426" s="35">
        <f t="shared" si="12"/>
        <v>2890.3199999999997</v>
      </c>
      <c r="F426" s="48" t="str">
        <f>IFERROR(VLOOKUP(B426,ADI!B:D,3,0),"0,00")</f>
        <v>0,00</v>
      </c>
      <c r="G426" s="112">
        <v>780.13</v>
      </c>
      <c r="H426" s="35">
        <f t="shared" si="13"/>
        <v>780.13</v>
      </c>
      <c r="I426" s="42" t="str">
        <f>VLOOKUP(B426,'FOLHA RESUMIDA'!C:D,2,0)</f>
        <v>ROSEANE LOPES DA SILVA</v>
      </c>
    </row>
    <row r="427" spans="1:9">
      <c r="A427" s="105">
        <v>1</v>
      </c>
      <c r="B427" s="105">
        <v>3422</v>
      </c>
      <c r="C427" s="103" t="s">
        <v>555</v>
      </c>
      <c r="D427" s="107">
        <v>10264.09</v>
      </c>
      <c r="E427" s="35">
        <f t="shared" si="12"/>
        <v>6185.12</v>
      </c>
      <c r="F427" s="48">
        <f>IFERROR(VLOOKUP(B427,ADI!B:D,3,0),"0,00")</f>
        <v>3079.23</v>
      </c>
      <c r="G427" s="112">
        <v>999.74</v>
      </c>
      <c r="H427" s="35">
        <f t="shared" si="13"/>
        <v>4078.9700000000003</v>
      </c>
      <c r="I427" s="42" t="str">
        <f>VLOOKUP(B427,'FOLHA RESUMIDA'!C:D,2,0)</f>
        <v>LUCIANA C ANUNCIACAO CUNHA</v>
      </c>
    </row>
    <row r="428" spans="1:9">
      <c r="A428" s="105">
        <v>1</v>
      </c>
      <c r="B428" s="105">
        <v>3423</v>
      </c>
      <c r="C428" s="103" t="s">
        <v>556</v>
      </c>
      <c r="D428" s="107">
        <v>5302.18</v>
      </c>
      <c r="E428" s="35">
        <f t="shared" si="12"/>
        <v>1128.54</v>
      </c>
      <c r="F428" s="48">
        <f>IFERROR(VLOOKUP(B428,ADI!B:D,3,0),"0,00")</f>
        <v>1664.34</v>
      </c>
      <c r="G428" s="112">
        <v>2509.3000000000002</v>
      </c>
      <c r="H428" s="35">
        <f t="shared" si="13"/>
        <v>4173.6400000000003</v>
      </c>
      <c r="I428" s="42" t="str">
        <f>VLOOKUP(B428,'FOLHA RESUMIDA'!C:D,2,0)</f>
        <v>AMANDA M DE QUEIROZ RODRIGUES</v>
      </c>
    </row>
    <row r="429" spans="1:9">
      <c r="A429" s="105">
        <v>1</v>
      </c>
      <c r="B429" s="105">
        <v>3424</v>
      </c>
      <c r="C429" s="103" t="s">
        <v>557</v>
      </c>
      <c r="D429" s="107">
        <v>9056.5499999999993</v>
      </c>
      <c r="E429" s="35">
        <f t="shared" si="12"/>
        <v>2756.5399999999991</v>
      </c>
      <c r="F429" s="48">
        <f>IFERROR(VLOOKUP(B429,ADI!B:D,3,0),"0,00")</f>
        <v>3079.23</v>
      </c>
      <c r="G429" s="112">
        <v>3220.78</v>
      </c>
      <c r="H429" s="35">
        <f t="shared" si="13"/>
        <v>6300.01</v>
      </c>
      <c r="I429" s="42" t="str">
        <f>VLOOKUP(B429,'FOLHA RESUMIDA'!C:D,2,0)</f>
        <v>WEVERTON RODRIGO C DA SILVA</v>
      </c>
    </row>
    <row r="430" spans="1:9">
      <c r="A430" s="105">
        <v>1</v>
      </c>
      <c r="B430" s="105">
        <v>3425</v>
      </c>
      <c r="C430" s="103" t="s">
        <v>559</v>
      </c>
      <c r="D430" s="107">
        <v>8322.25</v>
      </c>
      <c r="E430" s="35">
        <f t="shared" si="12"/>
        <v>2054.63</v>
      </c>
      <c r="F430" s="48">
        <f>IFERROR(VLOOKUP(B430,ADI!B:D,3,0),"0,00")</f>
        <v>2829.56</v>
      </c>
      <c r="G430" s="112">
        <v>3438.06</v>
      </c>
      <c r="H430" s="35">
        <f t="shared" si="13"/>
        <v>6267.62</v>
      </c>
      <c r="I430" s="42" t="str">
        <f>VLOOKUP(B430,'FOLHA RESUMIDA'!C:D,2,0)</f>
        <v>ISMAR HENRIQUE RAMOS BARBOSA</v>
      </c>
    </row>
    <row r="431" spans="1:9">
      <c r="A431" s="105">
        <v>1</v>
      </c>
      <c r="B431" s="105">
        <v>3426</v>
      </c>
      <c r="C431" s="103" t="s">
        <v>561</v>
      </c>
      <c r="D431" s="107">
        <v>8322.24</v>
      </c>
      <c r="E431" s="35">
        <f t="shared" si="12"/>
        <v>2177.7700000000004</v>
      </c>
      <c r="F431" s="48">
        <f>IFERROR(VLOOKUP(B431,ADI!B:D,3,0),"0,00")</f>
        <v>2829.56</v>
      </c>
      <c r="G431" s="112">
        <v>3314.91</v>
      </c>
      <c r="H431" s="35">
        <f t="shared" si="13"/>
        <v>6144.4699999999993</v>
      </c>
      <c r="I431" s="42" t="str">
        <f>VLOOKUP(B431,'FOLHA RESUMIDA'!C:D,2,0)</f>
        <v>UDO DE MELO AMAZONAS</v>
      </c>
    </row>
    <row r="432" spans="1:9">
      <c r="A432" s="105">
        <v>1</v>
      </c>
      <c r="B432" s="105">
        <v>3427</v>
      </c>
      <c r="C432" s="103" t="s">
        <v>562</v>
      </c>
      <c r="D432" s="107">
        <v>8322.24</v>
      </c>
      <c r="E432" s="35">
        <f t="shared" si="12"/>
        <v>3522.6899999999996</v>
      </c>
      <c r="F432" s="48">
        <f>IFERROR(VLOOKUP(B432,ADI!B:D,3,0),"0,00")</f>
        <v>2829.56</v>
      </c>
      <c r="G432" s="112">
        <v>1969.99</v>
      </c>
      <c r="H432" s="35">
        <f t="shared" si="13"/>
        <v>4799.55</v>
      </c>
      <c r="I432" s="42" t="str">
        <f>VLOOKUP(B432,'FOLHA RESUMIDA'!C:D,2,0)</f>
        <v>BIANCA DE CASTRO ALMEIDA</v>
      </c>
    </row>
    <row r="433" spans="1:9">
      <c r="A433" s="105">
        <v>1</v>
      </c>
      <c r="B433" s="105">
        <v>3428</v>
      </c>
      <c r="C433" s="103" t="s">
        <v>563</v>
      </c>
      <c r="D433" s="107">
        <v>4895.13</v>
      </c>
      <c r="E433" s="35">
        <f t="shared" si="12"/>
        <v>1093.1400000000003</v>
      </c>
      <c r="F433" s="48">
        <f>IFERROR(VLOOKUP(B433,ADI!B:D,3,0),"0,00")</f>
        <v>1664.34</v>
      </c>
      <c r="G433" s="112">
        <v>2137.65</v>
      </c>
      <c r="H433" s="35">
        <f t="shared" si="13"/>
        <v>3801.99</v>
      </c>
      <c r="I433" s="42" t="str">
        <f>VLOOKUP(B433,'FOLHA RESUMIDA'!C:D,2,0)</f>
        <v>ISIS RUANA PARENTE GONCALVES</v>
      </c>
    </row>
    <row r="434" spans="1:9">
      <c r="A434" s="105">
        <v>1</v>
      </c>
      <c r="B434" s="105">
        <v>3429</v>
      </c>
      <c r="C434" s="103" t="s">
        <v>564</v>
      </c>
      <c r="D434" s="107">
        <v>8729.2900000000009</v>
      </c>
      <c r="E434" s="35">
        <f t="shared" si="12"/>
        <v>2430.9500000000007</v>
      </c>
      <c r="F434" s="48">
        <f>IFERROR(VLOOKUP(B434,ADI!B:D,3,0),"0,00")</f>
        <v>2829.56</v>
      </c>
      <c r="G434" s="112">
        <v>3468.78</v>
      </c>
      <c r="H434" s="35">
        <f t="shared" si="13"/>
        <v>6298.34</v>
      </c>
      <c r="I434" s="42" t="str">
        <f>VLOOKUP(B434,'FOLHA RESUMIDA'!C:D,2,0)</f>
        <v>WASHINGTON LUIZ S DE L JUNIOR</v>
      </c>
    </row>
    <row r="435" spans="1:9">
      <c r="A435" s="105">
        <v>1</v>
      </c>
      <c r="B435" s="105">
        <v>3430</v>
      </c>
      <c r="C435" s="103" t="s">
        <v>565</v>
      </c>
      <c r="D435" s="107">
        <v>4405.6099999999997</v>
      </c>
      <c r="E435" s="35">
        <f t="shared" si="12"/>
        <v>640.10999999999967</v>
      </c>
      <c r="F435" s="48">
        <f>IFERROR(VLOOKUP(B435,ADI!B:D,3,0),"0,00")</f>
        <v>1497.91</v>
      </c>
      <c r="G435" s="112">
        <v>2267.59</v>
      </c>
      <c r="H435" s="35">
        <f t="shared" si="13"/>
        <v>3765.5</v>
      </c>
      <c r="I435" s="42" t="str">
        <f>VLOOKUP(B435,'FOLHA RESUMIDA'!C:D,2,0)</f>
        <v>TATIANA NOGUEIRA SANTOS</v>
      </c>
    </row>
    <row r="436" spans="1:9">
      <c r="A436" s="105">
        <v>1</v>
      </c>
      <c r="B436" s="105">
        <v>3431</v>
      </c>
      <c r="C436" s="103" t="s">
        <v>566</v>
      </c>
      <c r="D436" s="107">
        <v>3268.53</v>
      </c>
      <c r="E436" s="35">
        <f t="shared" si="12"/>
        <v>339.30999999999995</v>
      </c>
      <c r="F436" s="48">
        <f>IFERROR(VLOOKUP(B436,ADI!B:D,3,0),"0,00")</f>
        <v>1111.3</v>
      </c>
      <c r="G436" s="112">
        <v>1817.92</v>
      </c>
      <c r="H436" s="35">
        <f t="shared" si="13"/>
        <v>2929.2200000000003</v>
      </c>
      <c r="I436" s="42" t="str">
        <f>VLOOKUP(B436,'FOLHA RESUMIDA'!C:D,2,0)</f>
        <v>SAMIA RAFAELA B CAVALCANTE</v>
      </c>
    </row>
    <row r="437" spans="1:9">
      <c r="A437" s="105">
        <v>1</v>
      </c>
      <c r="B437" s="105">
        <v>3432</v>
      </c>
      <c r="C437" s="103" t="s">
        <v>567</v>
      </c>
      <c r="D437" s="107">
        <v>1958.04</v>
      </c>
      <c r="E437" s="35">
        <f t="shared" si="12"/>
        <v>459.88000000000011</v>
      </c>
      <c r="F437" s="48">
        <f>IFERROR(VLOOKUP(B437,ADI!B:D,3,0),"0,00")</f>
        <v>665.73</v>
      </c>
      <c r="G437" s="112">
        <v>832.43</v>
      </c>
      <c r="H437" s="35">
        <f t="shared" si="13"/>
        <v>1498.1599999999999</v>
      </c>
      <c r="I437" s="42" t="str">
        <f>VLOOKUP(B437,'FOLHA RESUMIDA'!C:D,2,0)</f>
        <v>EVELYN TAYRINE S DE OLIVEIRA</v>
      </c>
    </row>
    <row r="438" spans="1:9">
      <c r="A438" s="105">
        <v>1</v>
      </c>
      <c r="B438" s="105">
        <v>3433</v>
      </c>
      <c r="C438" s="103" t="s">
        <v>568</v>
      </c>
      <c r="D438" s="107">
        <v>4405.6099999999997</v>
      </c>
      <c r="E438" s="35">
        <f t="shared" si="12"/>
        <v>644.60999999999967</v>
      </c>
      <c r="F438" s="48">
        <f>IFERROR(VLOOKUP(B438,ADI!B:D,3,0),"0,00")</f>
        <v>1497.91</v>
      </c>
      <c r="G438" s="112">
        <v>2263.09</v>
      </c>
      <c r="H438" s="35">
        <f t="shared" si="13"/>
        <v>3761</v>
      </c>
      <c r="I438" s="42" t="str">
        <f>VLOOKUP(B438,'FOLHA RESUMIDA'!C:D,2,0)</f>
        <v>BRENDAH NICHOLLY A MACIEL FRAZ</v>
      </c>
    </row>
    <row r="439" spans="1:9">
      <c r="A439" s="105">
        <v>1</v>
      </c>
      <c r="B439" s="105">
        <v>3434</v>
      </c>
      <c r="C439" s="103" t="s">
        <v>569</v>
      </c>
      <c r="D439" s="107">
        <v>8322.24</v>
      </c>
      <c r="E439" s="35">
        <f t="shared" si="12"/>
        <v>2068.0200000000004</v>
      </c>
      <c r="F439" s="48">
        <f>IFERROR(VLOOKUP(B439,ADI!B:D,3,0),"0,00")</f>
        <v>2829.56</v>
      </c>
      <c r="G439" s="112">
        <v>3424.66</v>
      </c>
      <c r="H439" s="35">
        <f t="shared" si="13"/>
        <v>6254.2199999999993</v>
      </c>
      <c r="I439" s="42" t="str">
        <f>VLOOKUP(B439,'FOLHA RESUMIDA'!C:D,2,0)</f>
        <v>DANIEL PEREIRA DA SILVA</v>
      </c>
    </row>
    <row r="440" spans="1:9">
      <c r="A440" s="105">
        <v>1</v>
      </c>
      <c r="B440" s="105">
        <v>3436</v>
      </c>
      <c r="C440" s="103" t="s">
        <v>570</v>
      </c>
      <c r="D440" s="107">
        <v>8729.2900000000009</v>
      </c>
      <c r="E440" s="35">
        <f t="shared" si="12"/>
        <v>2166.5700000000015</v>
      </c>
      <c r="F440" s="48">
        <f>IFERROR(VLOOKUP(B440,ADI!B:D,3,0),"0,00")</f>
        <v>2829.56</v>
      </c>
      <c r="G440" s="112">
        <v>3733.16</v>
      </c>
      <c r="H440" s="35">
        <f t="shared" si="13"/>
        <v>6562.7199999999993</v>
      </c>
      <c r="I440" s="42" t="str">
        <f>VLOOKUP(B440,'FOLHA RESUMIDA'!C:D,2,0)</f>
        <v>FABIO RICARDO SILVA</v>
      </c>
    </row>
    <row r="441" spans="1:9">
      <c r="A441" s="105">
        <v>1</v>
      </c>
      <c r="B441" s="105">
        <v>3437</v>
      </c>
      <c r="C441" s="103" t="s">
        <v>572</v>
      </c>
      <c r="D441" s="107">
        <v>8322.24</v>
      </c>
      <c r="E441" s="35">
        <f t="shared" si="12"/>
        <v>2054.6299999999992</v>
      </c>
      <c r="F441" s="48">
        <f>IFERROR(VLOOKUP(B441,ADI!B:D,3,0),"0,00")</f>
        <v>2829.56</v>
      </c>
      <c r="G441" s="112">
        <v>3438.05</v>
      </c>
      <c r="H441" s="35">
        <f t="shared" si="13"/>
        <v>6267.6100000000006</v>
      </c>
      <c r="I441" s="42" t="str">
        <f>VLOOKUP(B441,'FOLHA RESUMIDA'!C:D,2,0)</f>
        <v>MARIA SONIA C DE VASCONCELOS</v>
      </c>
    </row>
    <row r="442" spans="1:9">
      <c r="A442" s="105">
        <v>1</v>
      </c>
      <c r="B442" s="105">
        <v>3439</v>
      </c>
      <c r="C442" s="103" t="s">
        <v>574</v>
      </c>
      <c r="D442" s="107">
        <v>9056.5499999999993</v>
      </c>
      <c r="E442" s="35">
        <f t="shared" si="12"/>
        <v>4123.3799999999992</v>
      </c>
      <c r="F442" s="48">
        <f>IFERROR(VLOOKUP(B442,ADI!B:D,3,0),"0,00")</f>
        <v>3079.23</v>
      </c>
      <c r="G442" s="112">
        <v>1853.94</v>
      </c>
      <c r="H442" s="35">
        <f t="shared" si="13"/>
        <v>4933.17</v>
      </c>
      <c r="I442" s="42" t="str">
        <f>VLOOKUP(B442,'FOLHA RESUMIDA'!C:D,2,0)</f>
        <v>EVELINE ALMEIDA O DOS SANTOS</v>
      </c>
    </row>
    <row r="443" spans="1:9">
      <c r="A443" s="105">
        <v>1</v>
      </c>
      <c r="B443" s="105">
        <v>3440</v>
      </c>
      <c r="C443" s="103" t="s">
        <v>576</v>
      </c>
      <c r="D443" s="107">
        <v>9056.5499999999993</v>
      </c>
      <c r="E443" s="35">
        <f t="shared" si="12"/>
        <v>2256.5599999999995</v>
      </c>
      <c r="F443" s="48">
        <f>IFERROR(VLOOKUP(B443,ADI!B:D,3,0),"0,00")</f>
        <v>3079.23</v>
      </c>
      <c r="G443" s="112">
        <v>3720.76</v>
      </c>
      <c r="H443" s="35">
        <f t="shared" si="13"/>
        <v>6799.99</v>
      </c>
      <c r="I443" s="42" t="str">
        <f>VLOOKUP(B443,'FOLHA RESUMIDA'!C:D,2,0)</f>
        <v>KELBY DE MENEZES LAFAYETTE</v>
      </c>
    </row>
    <row r="444" spans="1:9">
      <c r="A444" s="105">
        <v>1</v>
      </c>
      <c r="B444" s="105">
        <v>3441</v>
      </c>
      <c r="C444" s="103" t="s">
        <v>577</v>
      </c>
      <c r="D444" s="107">
        <v>5302.18</v>
      </c>
      <c r="E444" s="35">
        <f t="shared" si="12"/>
        <v>914</v>
      </c>
      <c r="F444" s="48">
        <f>IFERROR(VLOOKUP(B444,ADI!B:D,3,0),"0,00")</f>
        <v>1664.34</v>
      </c>
      <c r="G444" s="112">
        <v>2723.84</v>
      </c>
      <c r="H444" s="35">
        <f t="shared" si="13"/>
        <v>4388.18</v>
      </c>
      <c r="I444" s="42" t="str">
        <f>VLOOKUP(B444,'FOLHA RESUMIDA'!C:D,2,0)</f>
        <v>ELISON CARLOS FERREIRA SILVA</v>
      </c>
    </row>
    <row r="445" spans="1:9">
      <c r="A445" s="105">
        <v>1</v>
      </c>
      <c r="B445" s="105">
        <v>3443</v>
      </c>
      <c r="C445" s="103" t="s">
        <v>582</v>
      </c>
      <c r="D445" s="107">
        <v>4797.1400000000003</v>
      </c>
      <c r="E445" s="35">
        <f t="shared" si="12"/>
        <v>1072.0600000000004</v>
      </c>
      <c r="F445" s="48">
        <f>IFERROR(VLOOKUP(B445,ADI!B:D,3,0),"0,00")</f>
        <v>1497.91</v>
      </c>
      <c r="G445" s="112">
        <v>2227.17</v>
      </c>
      <c r="H445" s="35">
        <f t="shared" si="13"/>
        <v>3725.08</v>
      </c>
      <c r="I445" s="42" t="str">
        <f>VLOOKUP(B445,'FOLHA RESUMIDA'!C:D,2,0)</f>
        <v>CAIO HENRIQUE SOUZA FERREIRA</v>
      </c>
    </row>
    <row r="446" spans="1:9">
      <c r="A446" s="105">
        <v>1</v>
      </c>
      <c r="B446" s="105">
        <v>3444</v>
      </c>
      <c r="C446" s="103" t="s">
        <v>583</v>
      </c>
      <c r="D446" s="107">
        <v>1588.38</v>
      </c>
      <c r="E446" s="35">
        <f t="shared" si="12"/>
        <v>170.26000000000022</v>
      </c>
      <c r="F446" s="48">
        <f>IFERROR(VLOOKUP(B446,ADI!B:D,3,0),"0,00")</f>
        <v>455.12</v>
      </c>
      <c r="G446" s="112">
        <v>963</v>
      </c>
      <c r="H446" s="35">
        <f t="shared" si="13"/>
        <v>1418.12</v>
      </c>
      <c r="I446" s="42" t="str">
        <f>VLOOKUP(B446,'FOLHA RESUMIDA'!C:D,2,0)</f>
        <v>DAIANNE LANNES DE LIMA</v>
      </c>
    </row>
    <row r="447" spans="1:9">
      <c r="A447" s="105">
        <v>1</v>
      </c>
      <c r="B447" s="105">
        <v>3445</v>
      </c>
      <c r="C447" s="103" t="s">
        <v>586</v>
      </c>
      <c r="D447" s="107">
        <v>8322.24</v>
      </c>
      <c r="E447" s="35">
        <f t="shared" si="12"/>
        <v>2052.6299999999992</v>
      </c>
      <c r="F447" s="48">
        <f>IFERROR(VLOOKUP(B447,ADI!B:D,3,0),"0,00")</f>
        <v>2829.56</v>
      </c>
      <c r="G447" s="112">
        <v>3440.05</v>
      </c>
      <c r="H447" s="35">
        <f t="shared" si="13"/>
        <v>6269.6100000000006</v>
      </c>
      <c r="I447" s="42" t="str">
        <f>VLOOKUP(B447,'FOLHA RESUMIDA'!C:D,2,0)</f>
        <v>MARIA SOCORRO MARQUES NUNES</v>
      </c>
    </row>
    <row r="448" spans="1:9">
      <c r="A448" s="105">
        <v>1</v>
      </c>
      <c r="B448" s="105">
        <v>3446</v>
      </c>
      <c r="C448" s="103" t="s">
        <v>592</v>
      </c>
      <c r="D448" s="107">
        <v>6935.2</v>
      </c>
      <c r="E448" s="35">
        <f t="shared" si="12"/>
        <v>1583.7399999999998</v>
      </c>
      <c r="F448" s="48" t="str">
        <f>IFERROR(VLOOKUP(B448,ADI!B:D,3,0),"0,00")</f>
        <v>0,00</v>
      </c>
      <c r="G448" s="112">
        <v>5351.46</v>
      </c>
      <c r="H448" s="35">
        <f t="shared" si="13"/>
        <v>5351.46</v>
      </c>
      <c r="I448" s="42" t="str">
        <f>VLOOKUP(B448,'FOLHA RESUMIDA'!C:D,2,0)</f>
        <v>JOAO BOSCO GONCALVES DA SILVA</v>
      </c>
    </row>
    <row r="449" spans="1:9">
      <c r="A449" s="105">
        <v>1</v>
      </c>
      <c r="B449" s="105">
        <v>7002</v>
      </c>
      <c r="C449" s="103" t="s">
        <v>541</v>
      </c>
      <c r="D449" s="107">
        <v>16784.88</v>
      </c>
      <c r="E449" s="35">
        <f t="shared" si="12"/>
        <v>3566.5200000000004</v>
      </c>
      <c r="F449" s="48">
        <f>IFERROR(VLOOKUP(B449,ADI!B:D,3,0),"0,00")</f>
        <v>5706.86</v>
      </c>
      <c r="G449" s="112">
        <v>7511.5</v>
      </c>
      <c r="H449" s="35">
        <f t="shared" si="13"/>
        <v>13218.36</v>
      </c>
      <c r="I449" s="42" t="str">
        <f>VLOOKUP(B449,'FOLHA RESUMIDA'!C:D,2,0)</f>
        <v>ANTONIO LUIZ DOLIVEIRA AZEVEDO</v>
      </c>
    </row>
    <row r="450" spans="1:9">
      <c r="A450" s="105">
        <v>1</v>
      </c>
      <c r="B450" s="105">
        <v>8249</v>
      </c>
      <c r="C450" s="103" t="s">
        <v>329</v>
      </c>
      <c r="D450" s="107">
        <v>3181.83</v>
      </c>
      <c r="E450" s="35">
        <f t="shared" si="12"/>
        <v>1964.77</v>
      </c>
      <c r="F450" s="48">
        <f>IFERROR(VLOOKUP(B450,ADI!B:D,3,0),"0,00")</f>
        <v>1081.82</v>
      </c>
      <c r="G450" s="112">
        <v>135.24</v>
      </c>
      <c r="H450" s="35">
        <f t="shared" si="13"/>
        <v>1217.06</v>
      </c>
      <c r="I450" s="42" t="str">
        <f>VLOOKUP(B450,'FOLHA RESUMIDA'!C:D,2,0)</f>
        <v>SELMA BEZERRA DE CARVALHO</v>
      </c>
    </row>
    <row r="451" spans="1:9">
      <c r="A451" s="119">
        <v>25</v>
      </c>
      <c r="B451" s="98">
        <v>2821</v>
      </c>
      <c r="C451" s="117" t="s">
        <v>363</v>
      </c>
      <c r="D451" s="121">
        <v>0</v>
      </c>
      <c r="E451" s="35">
        <f t="shared" si="12"/>
        <v>-1714.93</v>
      </c>
      <c r="F451" s="64">
        <f>IFERROR(VLOOKUP(B451,ADI!B:D,3,0),"0,00")</f>
        <v>1714.93</v>
      </c>
      <c r="G451" s="121">
        <v>0</v>
      </c>
      <c r="H451" s="35">
        <f t="shared" si="13"/>
        <v>1714.93</v>
      </c>
      <c r="I451" s="42" t="str">
        <f>VLOOKUP(B451,'FOLHA RESUMIDA'!C:D,2,0)</f>
        <v>HERBET CANDEIA MAIA</v>
      </c>
    </row>
    <row r="452" spans="1:9">
      <c r="A452" s="119">
        <v>1</v>
      </c>
      <c r="B452" s="98">
        <v>3420</v>
      </c>
      <c r="C452" s="117" t="s">
        <v>553</v>
      </c>
      <c r="D452" s="121">
        <v>0</v>
      </c>
      <c r="E452" s="35">
        <f t="shared" si="12"/>
        <v>-1664.34</v>
      </c>
      <c r="F452" s="64">
        <f>IFERROR(VLOOKUP(B452,ADI!B:D,3,0),"0,00")</f>
        <v>1664.34</v>
      </c>
      <c r="G452" s="121">
        <v>0</v>
      </c>
      <c r="H452" s="35">
        <f t="shared" si="13"/>
        <v>1664.34</v>
      </c>
      <c r="I452" s="42" t="str">
        <f>VLOOKUP(B452,'FOLHA RESUMIDA'!C:D,2,0)</f>
        <v>BRUNA MARIA PIMENTEL DE MORAIS</v>
      </c>
    </row>
    <row r="453" spans="1:9">
      <c r="A453" s="104" t="s">
        <v>396</v>
      </c>
      <c r="B453" s="104"/>
      <c r="C453" s="104"/>
      <c r="D453" s="108">
        <v>2339724.3500000038</v>
      </c>
      <c r="E453" s="35">
        <f t="shared" si="12"/>
        <v>1584233.5400000038</v>
      </c>
      <c r="F453" s="48" t="str">
        <f>IFERROR(VLOOKUP(B453,ADI!B:D,3,0),"0,00")</f>
        <v>0,00</v>
      </c>
      <c r="G453" s="113">
        <v>755490.80999999994</v>
      </c>
      <c r="H453" s="35">
        <f t="shared" si="13"/>
        <v>755490.80999999994</v>
      </c>
      <c r="I453" s="42" t="e">
        <f>VLOOKUP(B453,'FOLHA RESUMIDA'!C:D,2,0)</f>
        <v>#N/A</v>
      </c>
    </row>
    <row r="454" spans="1:9">
      <c r="A454" s="101"/>
      <c r="B454" s="101"/>
      <c r="C454" s="101"/>
      <c r="D454" s="109">
        <v>2339724.35</v>
      </c>
      <c r="E454" s="35">
        <f t="shared" si="12"/>
        <v>1584233.54</v>
      </c>
      <c r="F454" s="48" t="str">
        <f>IFERROR(VLOOKUP(B454,ADI!B:D,3,0),"0,00")</f>
        <v>0,00</v>
      </c>
      <c r="G454" s="114">
        <v>755490.81</v>
      </c>
      <c r="H454" s="35">
        <f t="shared" si="13"/>
        <v>755490.81</v>
      </c>
      <c r="I454" s="42" t="e">
        <f>VLOOKUP(B454,'FOLHA RESUMIDA'!C:D,2,0)</f>
        <v>#N/A</v>
      </c>
    </row>
    <row r="455" spans="1:9">
      <c r="A455" s="68"/>
      <c r="B455" s="68"/>
      <c r="C455" s="59"/>
      <c r="D455" s="61"/>
      <c r="E455" s="35"/>
      <c r="F455" s="52"/>
      <c r="G455" s="64"/>
      <c r="H455" s="35"/>
    </row>
    <row r="456" spans="1:9">
      <c r="A456" s="67"/>
      <c r="B456" s="67"/>
      <c r="C456" s="60"/>
      <c r="D456" s="62"/>
      <c r="E456" s="35"/>
      <c r="F456" s="48"/>
      <c r="G456" s="65"/>
      <c r="H456" s="35"/>
    </row>
    <row r="457" spans="1:9">
      <c r="A457" s="51"/>
      <c r="B457" s="51"/>
      <c r="C457" s="58"/>
      <c r="D457" s="63"/>
      <c r="E457" s="35"/>
      <c r="F457" s="48"/>
      <c r="G457" s="66"/>
      <c r="H457" s="35"/>
    </row>
    <row r="458" spans="1:9">
      <c r="E458" s="35"/>
      <c r="F458" s="39"/>
      <c r="G458" s="39"/>
      <c r="H458" s="35"/>
    </row>
    <row r="459" spans="1:9">
      <c r="E459" s="35"/>
      <c r="F459" s="39"/>
      <c r="G459" s="39"/>
      <c r="H459" s="35"/>
    </row>
    <row r="460" spans="1:9">
      <c r="E460" s="35"/>
      <c r="F460" s="39"/>
      <c r="G460" s="39"/>
      <c r="H460" s="35"/>
    </row>
    <row r="461" spans="1:9">
      <c r="E461" s="35"/>
      <c r="F461" s="39"/>
      <c r="G461" s="39"/>
      <c r="H461" s="35"/>
    </row>
    <row r="463" spans="1:9">
      <c r="E463" s="35"/>
      <c r="F463" s="38"/>
      <c r="G463" s="38"/>
      <c r="H463" s="35"/>
    </row>
    <row r="464" spans="1:9">
      <c r="E464" s="35"/>
      <c r="F464" s="38"/>
      <c r="G464" s="38"/>
      <c r="H464" s="35"/>
    </row>
    <row r="465" spans="5:8">
      <c r="E465" s="35"/>
      <c r="F465" s="38"/>
      <c r="G465" s="38"/>
      <c r="H465" s="35"/>
    </row>
    <row r="466" spans="5:8">
      <c r="E466" s="35"/>
      <c r="F466" s="38"/>
      <c r="G466" s="38"/>
      <c r="H466" s="35"/>
    </row>
    <row r="467" spans="5:8">
      <c r="E467" s="35"/>
      <c r="F467" s="38"/>
      <c r="G467" s="38"/>
      <c r="H467" s="35"/>
    </row>
    <row r="468" spans="5:8">
      <c r="E468" s="35"/>
      <c r="F468" s="38"/>
      <c r="G468" s="38"/>
      <c r="H468" s="35"/>
    </row>
    <row r="469" spans="5:8">
      <c r="E469" s="35"/>
      <c r="F469" s="38"/>
      <c r="G469" s="38"/>
      <c r="H469" s="35"/>
    </row>
    <row r="470" spans="5:8">
      <c r="E470" s="35"/>
      <c r="F470" s="38"/>
      <c r="G470" s="38"/>
      <c r="H470" s="35"/>
    </row>
    <row r="471" spans="5:8">
      <c r="E471" s="35"/>
      <c r="F471" s="38"/>
      <c r="G471" s="38"/>
      <c r="H471" s="35"/>
    </row>
  </sheetData>
  <autoFilter ref="A4:I471"/>
  <sortState ref="A5:I452">
    <sortCondition ref="I5:I452"/>
  </sortState>
  <conditionalFormatting sqref="B1:B1048576">
    <cfRule type="duplicateValues" dxfId="43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11"/>
  <sheetViews>
    <sheetView topLeftCell="A397" workbookViewId="0">
      <selection activeCell="A5" sqref="A5:C6"/>
    </sheetView>
  </sheetViews>
  <sheetFormatPr defaultRowHeight="12"/>
  <cols>
    <col min="1" max="1" width="4.5703125" style="8" customWidth="1"/>
    <col min="2" max="2" width="10.28515625" style="9" bestFit="1" customWidth="1"/>
    <col min="3" max="3" width="32.42578125" style="8" bestFit="1" customWidth="1"/>
    <col min="4" max="4" width="16.42578125" style="41" bestFit="1" customWidth="1"/>
    <col min="5" max="5" width="31.7109375" style="8" bestFit="1" customWidth="1"/>
    <col min="6" max="16384" width="9.140625" style="8"/>
  </cols>
  <sheetData>
    <row r="2" spans="1:5">
      <c r="A2" s="116" t="s">
        <v>596</v>
      </c>
      <c r="B2" s="100"/>
      <c r="C2" s="115"/>
      <c r="D2" s="115"/>
    </row>
    <row r="4" spans="1:5">
      <c r="A4" s="116" t="s">
        <v>0</v>
      </c>
      <c r="B4" s="99" t="s">
        <v>1</v>
      </c>
      <c r="C4" s="116" t="s">
        <v>2</v>
      </c>
      <c r="D4" s="120" t="s">
        <v>457</v>
      </c>
    </row>
    <row r="5" spans="1:5">
      <c r="A5" s="119">
        <v>25</v>
      </c>
      <c r="B5" s="98">
        <v>2821</v>
      </c>
      <c r="C5" s="117" t="s">
        <v>363</v>
      </c>
      <c r="D5" s="121">
        <v>1714.93</v>
      </c>
      <c r="E5" s="8" t="str">
        <f>IFERROR(VLOOKUP(B5,NOVEMBRO!B:C,2,0),"")</f>
        <v>HERBET CANDEIA MAIA</v>
      </c>
    </row>
    <row r="6" spans="1:5">
      <c r="A6" s="119">
        <v>1</v>
      </c>
      <c r="B6" s="98">
        <v>3420</v>
      </c>
      <c r="C6" s="117" t="s">
        <v>553</v>
      </c>
      <c r="D6" s="121">
        <v>1664.34</v>
      </c>
      <c r="E6" s="8" t="str">
        <f>IFERROR(VLOOKUP(B6,NOVEMBRO!B:C,2,0),"")</f>
        <v>BRUNA MARIA PIMENTEL DE MORAIS</v>
      </c>
    </row>
    <row r="7" spans="1:5">
      <c r="A7" s="119">
        <v>1</v>
      </c>
      <c r="B7" s="98">
        <v>2628</v>
      </c>
      <c r="C7" s="117" t="s">
        <v>161</v>
      </c>
      <c r="D7" s="121">
        <v>2026.48</v>
      </c>
      <c r="E7" s="8" t="str">
        <f>IFERROR(VLOOKUP(B7,NOVEMBRO!B:C,2,0),"")</f>
        <v>ADELE GOMES DE SANTANA</v>
      </c>
    </row>
    <row r="8" spans="1:5">
      <c r="A8" s="119">
        <v>10</v>
      </c>
      <c r="B8" s="98">
        <v>1683</v>
      </c>
      <c r="C8" s="117" t="s">
        <v>384</v>
      </c>
      <c r="D8" s="121">
        <v>1418.64</v>
      </c>
      <c r="E8" s="8" t="str">
        <f>IFERROR(VLOOKUP(B8,NOVEMBRO!B:C,2,0),"")</f>
        <v>ADEMIR LOPES DA SILVA</v>
      </c>
    </row>
    <row r="9" spans="1:5">
      <c r="A9" s="119">
        <v>1</v>
      </c>
      <c r="B9" s="98">
        <v>1258</v>
      </c>
      <c r="C9" s="117" t="s">
        <v>28</v>
      </c>
      <c r="D9" s="121">
        <v>2180.48</v>
      </c>
      <c r="E9" s="8" t="str">
        <f>IFERROR(VLOOKUP(B9,NOVEMBRO!B:C,2,0),"")</f>
        <v>ADIGALENE RODRIGUES DA SILVA</v>
      </c>
    </row>
    <row r="10" spans="1:5">
      <c r="A10" s="119">
        <v>1</v>
      </c>
      <c r="B10" s="98">
        <v>2823</v>
      </c>
      <c r="C10" s="117" t="s">
        <v>347</v>
      </c>
      <c r="D10" s="121">
        <v>700.48</v>
      </c>
      <c r="E10" s="8" t="str">
        <f>IFERROR(VLOOKUP(B10,NOVEMBRO!B:C,2,0),"")</f>
        <v>ADRIANA MARIA DA SILVA</v>
      </c>
    </row>
    <row r="11" spans="1:5">
      <c r="A11" s="119">
        <v>1</v>
      </c>
      <c r="B11" s="98">
        <v>2860</v>
      </c>
      <c r="C11" s="117" t="s">
        <v>213</v>
      </c>
      <c r="D11" s="121">
        <v>476.1</v>
      </c>
      <c r="E11" s="8" t="str">
        <f>IFERROR(VLOOKUP(B11,NOVEMBRO!B:C,2,0),"")</f>
        <v>ADRIANA MAYO DE SOUZA E SILVA</v>
      </c>
    </row>
    <row r="12" spans="1:5">
      <c r="A12" s="119">
        <v>1</v>
      </c>
      <c r="B12" s="98">
        <v>3364</v>
      </c>
      <c r="C12" s="117" t="s">
        <v>327</v>
      </c>
      <c r="D12" s="121">
        <v>499.92</v>
      </c>
      <c r="E12" s="8" t="str">
        <f>IFERROR(VLOOKUP(B12,NOVEMBRO!B:C,2,0),"")</f>
        <v>ADRIANO JOSE MARTINS DA SILVA</v>
      </c>
    </row>
    <row r="13" spans="1:5">
      <c r="A13" s="119">
        <v>1</v>
      </c>
      <c r="B13" s="98">
        <v>2382</v>
      </c>
      <c r="C13" s="117" t="s">
        <v>122</v>
      </c>
      <c r="D13" s="121">
        <v>4284.18</v>
      </c>
      <c r="E13" s="8" t="str">
        <f>IFERROR(VLOOKUP(B13,NOVEMBRO!B:C,2,0),"")</f>
        <v>AILA KARLA MOTA SANTANA</v>
      </c>
    </row>
    <row r="14" spans="1:5">
      <c r="A14" s="119">
        <v>1</v>
      </c>
      <c r="B14" s="98">
        <v>2086</v>
      </c>
      <c r="C14" s="117" t="s">
        <v>580</v>
      </c>
      <c r="D14" s="121">
        <v>917.65</v>
      </c>
      <c r="E14" s="8" t="str">
        <f>IFERROR(VLOOKUP(B14,NOVEMBRO!B:C,2,0),"")</f>
        <v>ALBANITA LUCIANA DA SILVA</v>
      </c>
    </row>
    <row r="15" spans="1:5">
      <c r="A15" s="119">
        <v>1</v>
      </c>
      <c r="B15" s="98">
        <v>3395</v>
      </c>
      <c r="C15" s="117" t="s">
        <v>506</v>
      </c>
      <c r="D15" s="121">
        <v>1081.82</v>
      </c>
      <c r="E15" s="8" t="str">
        <f>IFERROR(VLOOKUP(B15,NOVEMBRO!B:C,2,0),"")</f>
        <v>ALBERTO ANACLETO BARBOSA</v>
      </c>
    </row>
    <row r="16" spans="1:5">
      <c r="A16" s="119">
        <v>1</v>
      </c>
      <c r="B16" s="98">
        <v>2853</v>
      </c>
      <c r="C16" s="117" t="s">
        <v>210</v>
      </c>
      <c r="D16" s="121">
        <v>524.91</v>
      </c>
      <c r="E16" s="8" t="str">
        <f>IFERROR(VLOOKUP(B16,NOVEMBRO!B:C,2,0),"")</f>
        <v>ALCILEIDE MONTE DA SILVA LIMA</v>
      </c>
    </row>
    <row r="17" spans="1:5">
      <c r="A17" s="119">
        <v>1</v>
      </c>
      <c r="B17" s="98">
        <v>2509</v>
      </c>
      <c r="C17" s="117" t="s">
        <v>144</v>
      </c>
      <c r="D17" s="121">
        <v>220.28</v>
      </c>
      <c r="E17" s="8" t="str">
        <f>IFERROR(VLOOKUP(B17,NOVEMBRO!B:C,2,0),"")</f>
        <v>ALDEMIR NASCIMENTO DA SILVA</v>
      </c>
    </row>
    <row r="18" spans="1:5">
      <c r="A18" s="119">
        <v>1</v>
      </c>
      <c r="B18" s="98">
        <v>2911</v>
      </c>
      <c r="C18" s="117" t="s">
        <v>228</v>
      </c>
      <c r="D18" s="121">
        <v>524.9</v>
      </c>
      <c r="E18" s="8" t="str">
        <f>IFERROR(VLOOKUP(B18,NOVEMBRO!B:C,2,0),"")</f>
        <v>ALDJANE MARIA DOS SANTOS</v>
      </c>
    </row>
    <row r="19" spans="1:5">
      <c r="A19" s="119">
        <v>1</v>
      </c>
      <c r="B19" s="98">
        <v>3136</v>
      </c>
      <c r="C19" s="117" t="s">
        <v>269</v>
      </c>
      <c r="D19" s="121">
        <v>1453.52</v>
      </c>
      <c r="E19" s="8" t="str">
        <f>IFERROR(VLOOKUP(B19,NOVEMBRO!B:C,2,0),"")</f>
        <v>ALEXANDER BEZERRA</v>
      </c>
    </row>
    <row r="20" spans="1:5">
      <c r="A20" s="119">
        <v>1</v>
      </c>
      <c r="B20" s="98">
        <v>2131</v>
      </c>
      <c r="C20" s="117" t="s">
        <v>94</v>
      </c>
      <c r="D20" s="121">
        <v>955.42</v>
      </c>
      <c r="E20" s="8" t="str">
        <f>IFERROR(VLOOKUP(B20,NOVEMBRO!B:C,2,0),"")</f>
        <v>ALEXANDRE BARBOSA DA SILVA</v>
      </c>
    </row>
    <row r="21" spans="1:5">
      <c r="A21" s="119">
        <v>1</v>
      </c>
      <c r="B21" s="98">
        <v>3359</v>
      </c>
      <c r="C21" s="117" t="s">
        <v>324</v>
      </c>
      <c r="D21" s="121">
        <v>2829.56</v>
      </c>
      <c r="E21" s="8" t="str">
        <f>IFERROR(VLOOKUP(B21,NOVEMBRO!B:C,2,0),"")</f>
        <v>ALICE ANA BARBOSA ROSENDO</v>
      </c>
    </row>
    <row r="22" spans="1:5">
      <c r="A22" s="119">
        <v>1</v>
      </c>
      <c r="B22" s="98">
        <v>1126</v>
      </c>
      <c r="C22" s="117" t="s">
        <v>20</v>
      </c>
      <c r="D22" s="121">
        <v>2302.4899999999998</v>
      </c>
      <c r="E22" s="8" t="str">
        <f>IFERROR(VLOOKUP(B22,NOVEMBRO!B:C,2,0),"")</f>
        <v>ALUISIO GOMES FERREIRA FILHO</v>
      </c>
    </row>
    <row r="23" spans="1:5">
      <c r="A23" s="119">
        <v>20</v>
      </c>
      <c r="B23" s="98">
        <v>2799</v>
      </c>
      <c r="C23" s="117" t="s">
        <v>355</v>
      </c>
      <c r="D23" s="121">
        <v>779.81</v>
      </c>
      <c r="E23" s="8" t="str">
        <f>IFERROR(VLOOKUP(B23,NOVEMBRO!B:C,2,0),"")</f>
        <v>ALYSSON FABIO O FLORENCIO</v>
      </c>
    </row>
    <row r="24" spans="1:5">
      <c r="A24" s="119">
        <v>1</v>
      </c>
      <c r="B24" s="98">
        <v>3147</v>
      </c>
      <c r="C24" s="117" t="s">
        <v>272</v>
      </c>
      <c r="D24" s="121">
        <v>455.12</v>
      </c>
      <c r="E24" s="8" t="str">
        <f>IFERROR(VLOOKUP(B24,NOVEMBRO!B:C,2,0),"")</f>
        <v>ALZENIRA PEREIRA DA SILVA</v>
      </c>
    </row>
    <row r="25" spans="1:5">
      <c r="A25" s="119">
        <v>1</v>
      </c>
      <c r="B25" s="98">
        <v>2831</v>
      </c>
      <c r="C25" s="117" t="s">
        <v>203</v>
      </c>
      <c r="D25" s="121">
        <v>2026.48</v>
      </c>
      <c r="E25" s="8" t="str">
        <f>IFERROR(VLOOKUP(B25,NOVEMBRO!B:C,2,0),"")</f>
        <v>AMANDA BEZERRA MASCARENHAS</v>
      </c>
    </row>
    <row r="26" spans="1:5">
      <c r="A26" s="119">
        <v>50</v>
      </c>
      <c r="B26" s="98">
        <v>2706</v>
      </c>
      <c r="C26" s="117" t="s">
        <v>359</v>
      </c>
      <c r="D26" s="121">
        <v>1800.68</v>
      </c>
      <c r="E26" s="8" t="str">
        <f>IFERROR(VLOOKUP(B26,NOVEMBRO!B:C,2,0),"")</f>
        <v>AMANDA FREITAS BASILIO</v>
      </c>
    </row>
    <row r="27" spans="1:5">
      <c r="A27" s="119">
        <v>1</v>
      </c>
      <c r="B27" s="98">
        <v>3423</v>
      </c>
      <c r="C27" s="117" t="s">
        <v>556</v>
      </c>
      <c r="D27" s="121">
        <v>1664.34</v>
      </c>
      <c r="E27" s="8" t="str">
        <f>IFERROR(VLOOKUP(B27,NOVEMBRO!B:C,2,0),"")</f>
        <v>AMANDA M DE QUEIROZ RODRIGUES</v>
      </c>
    </row>
    <row r="28" spans="1:5">
      <c r="A28" s="119">
        <v>1</v>
      </c>
      <c r="B28" s="98">
        <v>2344</v>
      </c>
      <c r="C28" s="117" t="s">
        <v>117</v>
      </c>
      <c r="D28" s="121">
        <v>2806.93</v>
      </c>
      <c r="E28" s="8" t="str">
        <f>IFERROR(VLOOKUP(B28,NOVEMBRO!B:C,2,0),"")</f>
        <v>AMANDA TATIANE C  DE OLIVEIRA</v>
      </c>
    </row>
    <row r="29" spans="1:5">
      <c r="A29" s="119">
        <v>1</v>
      </c>
      <c r="B29" s="98">
        <v>2806</v>
      </c>
      <c r="C29" s="117" t="s">
        <v>199</v>
      </c>
      <c r="D29" s="121">
        <v>1597.3</v>
      </c>
      <c r="E29" s="8" t="str">
        <f>IFERROR(VLOOKUP(B29,NOVEMBRO!B:C,2,0),"")</f>
        <v>ANA APARECIDA DE ANDRADE LIMA</v>
      </c>
    </row>
    <row r="30" spans="1:5">
      <c r="A30" s="119">
        <v>1</v>
      </c>
      <c r="B30" s="98">
        <v>3339</v>
      </c>
      <c r="C30" s="117" t="s">
        <v>309</v>
      </c>
      <c r="D30" s="121">
        <v>508.35</v>
      </c>
      <c r="E30" s="8" t="str">
        <f>IFERROR(VLOOKUP(B30,NOVEMBRO!B:C,2,0),"")</f>
        <v>ANA CAROLINA CALLAND ROSA</v>
      </c>
    </row>
    <row r="31" spans="1:5">
      <c r="A31" s="119">
        <v>1</v>
      </c>
      <c r="B31" s="98">
        <v>3355</v>
      </c>
      <c r="C31" s="117" t="s">
        <v>321</v>
      </c>
      <c r="D31" s="121">
        <v>499.91</v>
      </c>
      <c r="E31" s="8" t="str">
        <f>IFERROR(VLOOKUP(B31,NOVEMBRO!B:C,2,0),"")</f>
        <v>ANA CAROLINE GOMES PEREIRA</v>
      </c>
    </row>
    <row r="32" spans="1:5">
      <c r="A32" s="119">
        <v>1</v>
      </c>
      <c r="B32" s="98">
        <v>2421</v>
      </c>
      <c r="C32" s="117" t="s">
        <v>128</v>
      </c>
      <c r="D32" s="121">
        <v>2066.11</v>
      </c>
      <c r="E32" s="8" t="str">
        <f>IFERROR(VLOOKUP(B32,NOVEMBRO!B:C,2,0),"")</f>
        <v>ANA CLAUDIA NUNES DE MOURA</v>
      </c>
    </row>
    <row r="33" spans="1:5">
      <c r="A33" s="119">
        <v>1</v>
      </c>
      <c r="B33" s="98">
        <v>2468</v>
      </c>
      <c r="C33" s="117" t="s">
        <v>134</v>
      </c>
      <c r="D33" s="121">
        <v>2812.88</v>
      </c>
      <c r="E33" s="8" t="str">
        <f>IFERROR(VLOOKUP(B33,NOVEMBRO!B:C,2,0),"")</f>
        <v>ANA GERTRUDES DE A F GUERRA</v>
      </c>
    </row>
    <row r="34" spans="1:5">
      <c r="A34" s="119">
        <v>1</v>
      </c>
      <c r="B34" s="98">
        <v>1427</v>
      </c>
      <c r="C34" s="117" t="s">
        <v>40</v>
      </c>
      <c r="D34" s="121">
        <v>4769.17</v>
      </c>
      <c r="E34" s="8" t="str">
        <f>IFERROR(VLOOKUP(B34,NOVEMBRO!B:C,2,0),"")</f>
        <v>ANA MARIA ELOI DA H  DA SILVA</v>
      </c>
    </row>
    <row r="35" spans="1:5">
      <c r="A35" s="119">
        <v>1</v>
      </c>
      <c r="B35" s="98">
        <v>542</v>
      </c>
      <c r="C35" s="117" t="s">
        <v>7</v>
      </c>
      <c r="D35" s="121">
        <v>700.48</v>
      </c>
      <c r="E35" s="8" t="str">
        <f>IFERROR(VLOOKUP(B35,NOVEMBRO!B:C,2,0),"")</f>
        <v>ANA MARTA MARCELINO DA SILVA</v>
      </c>
    </row>
    <row r="36" spans="1:5">
      <c r="A36" s="119">
        <v>50</v>
      </c>
      <c r="B36" s="98">
        <v>3055</v>
      </c>
      <c r="C36" s="117" t="s">
        <v>383</v>
      </c>
      <c r="D36" s="121">
        <v>1481.41</v>
      </c>
      <c r="E36" s="8" t="str">
        <f>IFERROR(VLOOKUP(B36,NOVEMBRO!B:C,2,0),"")</f>
        <v>ANA PAULA SABINO L DE SOUZA</v>
      </c>
    </row>
    <row r="37" spans="1:5">
      <c r="A37" s="119">
        <v>1</v>
      </c>
      <c r="B37" s="98">
        <v>2507</v>
      </c>
      <c r="C37" s="117" t="s">
        <v>142</v>
      </c>
      <c r="D37" s="121">
        <v>499.3</v>
      </c>
      <c r="E37" s="8" t="str">
        <f>IFERROR(VLOOKUP(B37,NOVEMBRO!B:C,2,0),"")</f>
        <v>ANANIAS TEIXEIRA DE LIMA</v>
      </c>
    </row>
    <row r="38" spans="1:5">
      <c r="A38" s="119">
        <v>1</v>
      </c>
      <c r="B38" s="98">
        <v>2574</v>
      </c>
      <c r="C38" s="117" t="s">
        <v>153</v>
      </c>
      <c r="D38" s="121">
        <v>1521.91</v>
      </c>
      <c r="E38" s="8" t="str">
        <f>IFERROR(VLOOKUP(B38,NOVEMBRO!B:C,2,0),"")</f>
        <v>ANDERSON SANTOS DE LIMA FARIAS</v>
      </c>
    </row>
    <row r="39" spans="1:5">
      <c r="A39" s="119">
        <v>16</v>
      </c>
      <c r="B39" s="98">
        <v>3069</v>
      </c>
      <c r="C39" s="117" t="s">
        <v>335</v>
      </c>
      <c r="D39" s="121">
        <v>667.12</v>
      </c>
      <c r="E39" s="8" t="str">
        <f>IFERROR(VLOOKUP(B39,NOVEMBRO!B:C,2,0),"")</f>
        <v>ANDRE LUIS MOTA PIRES</v>
      </c>
    </row>
    <row r="40" spans="1:5">
      <c r="A40" s="119">
        <v>1</v>
      </c>
      <c r="B40" s="98">
        <v>1561</v>
      </c>
      <c r="C40" s="117" t="s">
        <v>51</v>
      </c>
      <c r="D40" s="121">
        <v>638.04</v>
      </c>
      <c r="E40" s="8" t="str">
        <f>IFERROR(VLOOKUP(B40,NOVEMBRO!B:C,2,0),"")</f>
        <v>ANDRE LUIZ MACIEL FERREIRA</v>
      </c>
    </row>
    <row r="41" spans="1:5">
      <c r="A41" s="119">
        <v>1</v>
      </c>
      <c r="B41" s="98">
        <v>2839</v>
      </c>
      <c r="C41" s="117" t="s">
        <v>207</v>
      </c>
      <c r="D41" s="121">
        <v>1597.3</v>
      </c>
      <c r="E41" s="8" t="str">
        <f>IFERROR(VLOOKUP(B41,NOVEMBRO!B:C,2,0),"")</f>
        <v>ANGELINA MEDEIROS VERONESE</v>
      </c>
    </row>
    <row r="42" spans="1:5">
      <c r="A42" s="119">
        <v>1</v>
      </c>
      <c r="B42" s="98">
        <v>2926</v>
      </c>
      <c r="C42" s="117" t="s">
        <v>234</v>
      </c>
      <c r="D42" s="121">
        <v>578.72</v>
      </c>
      <c r="E42" s="8" t="str">
        <f>IFERROR(VLOOKUP(B42,NOVEMBRO!B:C,2,0),"")</f>
        <v>ANTONIO CARLOS DE LUNA MATOS</v>
      </c>
    </row>
    <row r="43" spans="1:5">
      <c r="A43" s="119">
        <v>1</v>
      </c>
      <c r="B43" s="98">
        <v>7002</v>
      </c>
      <c r="C43" s="117" t="s">
        <v>541</v>
      </c>
      <c r="D43" s="121">
        <v>5706.86</v>
      </c>
      <c r="E43" s="8" t="str">
        <f>IFERROR(VLOOKUP(B43,NOVEMBRO!B:C,2,0),"")</f>
        <v>ANTONIO LUIZ DOLIVEIRA AZEVEDO</v>
      </c>
    </row>
    <row r="44" spans="1:5">
      <c r="A44" s="119">
        <v>10</v>
      </c>
      <c r="B44" s="98">
        <v>1135</v>
      </c>
      <c r="C44" s="117" t="s">
        <v>330</v>
      </c>
      <c r="D44" s="121">
        <v>1198.08</v>
      </c>
      <c r="E44" s="8" t="str">
        <f>IFERROR(VLOOKUP(B44,NOVEMBRO!B:C,2,0),"")</f>
        <v>ANTONIO LUIZ DOS SANTOS</v>
      </c>
    </row>
    <row r="45" spans="1:5">
      <c r="A45" s="119">
        <v>47</v>
      </c>
      <c r="B45" s="98">
        <v>2904</v>
      </c>
      <c r="C45" s="117" t="s">
        <v>377</v>
      </c>
      <c r="D45" s="121">
        <v>700.49</v>
      </c>
      <c r="E45" s="8" t="str">
        <f>IFERROR(VLOOKUP(B45,NOVEMBRO!B:C,2,0),"")</f>
        <v>ANTONIO S ALVES DE O JUNIOR</v>
      </c>
    </row>
    <row r="46" spans="1:5">
      <c r="A46" s="119">
        <v>39</v>
      </c>
      <c r="B46" s="98">
        <v>2484</v>
      </c>
      <c r="C46" s="117" t="s">
        <v>373</v>
      </c>
      <c r="D46" s="121">
        <v>1890.71</v>
      </c>
      <c r="E46" s="8" t="str">
        <f>IFERROR(VLOOKUP(B46,NOVEMBRO!B:C,2,0),"")</f>
        <v>ARLEY ANDERSON TAVARES MOREIRA</v>
      </c>
    </row>
    <row r="47" spans="1:5">
      <c r="A47" s="119">
        <v>3</v>
      </c>
      <c r="B47" s="98">
        <v>2906</v>
      </c>
      <c r="C47" s="117" t="s">
        <v>348</v>
      </c>
      <c r="D47" s="121">
        <v>1714.93</v>
      </c>
      <c r="E47" s="8" t="str">
        <f>IFERROR(VLOOKUP(B47,NOVEMBRO!B:C,2,0),"")</f>
        <v>ARTHUR A SANTOS WANDERLEY</v>
      </c>
    </row>
    <row r="48" spans="1:5">
      <c r="A48" s="119">
        <v>1</v>
      </c>
      <c r="B48" s="98">
        <v>2712</v>
      </c>
      <c r="C48" s="117" t="s">
        <v>177</v>
      </c>
      <c r="D48" s="121">
        <v>1015.12</v>
      </c>
      <c r="E48" s="8" t="str">
        <f>IFERROR(VLOOKUP(B48,NOVEMBRO!B:C,2,0),"")</f>
        <v>AUGUSTO CESAR N  A  DA SILVA</v>
      </c>
    </row>
    <row r="49" spans="1:5">
      <c r="A49" s="119">
        <v>16</v>
      </c>
      <c r="B49" s="98">
        <v>2873</v>
      </c>
      <c r="C49" s="117" t="s">
        <v>352</v>
      </c>
      <c r="D49" s="121">
        <v>1714.93</v>
      </c>
      <c r="E49" s="8" t="str">
        <f>IFERROR(VLOOKUP(B49,NOVEMBRO!B:C,2,0),"")</f>
        <v>AURELIA RODRIGUES TORREIRO</v>
      </c>
    </row>
    <row r="50" spans="1:5">
      <c r="A50" s="119">
        <v>1</v>
      </c>
      <c r="B50" s="98">
        <v>3092</v>
      </c>
      <c r="C50" s="117" t="s">
        <v>537</v>
      </c>
      <c r="D50" s="121">
        <v>7133.57</v>
      </c>
      <c r="E50" s="8" t="str">
        <f>IFERROR(VLOOKUP(B50,NOVEMBRO!B:C,2,0),"")</f>
        <v>BETY ANNE DE A SENNA</v>
      </c>
    </row>
    <row r="51" spans="1:5">
      <c r="A51" s="119">
        <v>1</v>
      </c>
      <c r="B51" s="98">
        <v>2837</v>
      </c>
      <c r="C51" s="117" t="s">
        <v>206</v>
      </c>
      <c r="D51" s="121">
        <v>1486.88</v>
      </c>
      <c r="E51" s="8" t="str">
        <f>IFERROR(VLOOKUP(B51,NOVEMBRO!B:C,2,0),"")</f>
        <v>BEZALIEL ROSA DOS S JUNIOR</v>
      </c>
    </row>
    <row r="52" spans="1:5">
      <c r="A52" s="119">
        <v>1</v>
      </c>
      <c r="B52" s="98">
        <v>3427</v>
      </c>
      <c r="C52" s="117" t="s">
        <v>562</v>
      </c>
      <c r="D52" s="121">
        <v>2829.56</v>
      </c>
      <c r="E52" s="8" t="str">
        <f>IFERROR(VLOOKUP(B52,NOVEMBRO!B:C,2,0),"")</f>
        <v>BIANCA DE CASTRO ALMEIDA</v>
      </c>
    </row>
    <row r="53" spans="1:5">
      <c r="A53" s="119">
        <v>1</v>
      </c>
      <c r="B53" s="98">
        <v>3433</v>
      </c>
      <c r="C53" s="117" t="s">
        <v>568</v>
      </c>
      <c r="D53" s="121">
        <v>1497.91</v>
      </c>
      <c r="E53" s="8" t="str">
        <f>IFERROR(VLOOKUP(B53,NOVEMBRO!B:C,2,0),"")</f>
        <v>BRENDAH NICHOLLY A MACIEL FRAZ</v>
      </c>
    </row>
    <row r="54" spans="1:5">
      <c r="A54" s="119">
        <v>1</v>
      </c>
      <c r="B54" s="98">
        <v>3003</v>
      </c>
      <c r="C54" s="117" t="s">
        <v>250</v>
      </c>
      <c r="D54" s="121">
        <v>1440.33</v>
      </c>
      <c r="E54" s="8" t="str">
        <f>IFERROR(VLOOKUP(B54,NOVEMBRO!B:C,2,0),"")</f>
        <v>CAETANO SILVA DIAS</v>
      </c>
    </row>
    <row r="55" spans="1:5">
      <c r="A55" s="119">
        <v>1</v>
      </c>
      <c r="B55" s="98">
        <v>3180</v>
      </c>
      <c r="C55" s="117" t="s">
        <v>284</v>
      </c>
      <c r="D55" s="121">
        <v>2806.93</v>
      </c>
      <c r="E55" s="8" t="str">
        <f>IFERROR(VLOOKUP(B55,NOVEMBRO!B:C,2,0),"")</f>
        <v>CAIO CESAR DE A R SILVA</v>
      </c>
    </row>
    <row r="56" spans="1:5">
      <c r="A56" s="119">
        <v>51</v>
      </c>
      <c r="B56" s="98">
        <v>2838</v>
      </c>
      <c r="C56" s="117" t="s">
        <v>351</v>
      </c>
      <c r="D56" s="121">
        <v>779.81</v>
      </c>
      <c r="E56" s="8" t="str">
        <f>IFERROR(VLOOKUP(B56,NOVEMBRO!B:C,2,0),"")</f>
        <v>CAIO CEZAR F  E  DO NASCIMENTO</v>
      </c>
    </row>
    <row r="57" spans="1:5">
      <c r="A57" s="119">
        <v>1</v>
      </c>
      <c r="B57" s="98">
        <v>3443</v>
      </c>
      <c r="C57" s="117" t="s">
        <v>582</v>
      </c>
      <c r="D57" s="121">
        <v>1497.91</v>
      </c>
      <c r="E57" s="8" t="str">
        <f>IFERROR(VLOOKUP(B57,NOVEMBRO!B:C,2,0),"")</f>
        <v>CAIO HENRIQUE SOUZA FERREIRA</v>
      </c>
    </row>
    <row r="58" spans="1:5">
      <c r="A58" s="119">
        <v>1</v>
      </c>
      <c r="B58" s="98">
        <v>2668</v>
      </c>
      <c r="C58" s="117" t="s">
        <v>167</v>
      </c>
      <c r="D58" s="121">
        <v>700.48</v>
      </c>
      <c r="E58" s="8" t="str">
        <f>IFERROR(VLOOKUP(B58,NOVEMBRO!B:C,2,0),"")</f>
        <v>CARLA BRANDAO DE C  FIGUEIREDO</v>
      </c>
    </row>
    <row r="59" spans="1:5">
      <c r="A59" s="119">
        <v>1</v>
      </c>
      <c r="B59" s="98">
        <v>2577</v>
      </c>
      <c r="C59" s="117" t="s">
        <v>154</v>
      </c>
      <c r="D59" s="121">
        <v>980.09</v>
      </c>
      <c r="E59" s="8" t="str">
        <f>IFERROR(VLOOKUP(B59,NOVEMBRO!B:C,2,0),"")</f>
        <v>CARLA CRISTINA OLIVEIRA MATOS</v>
      </c>
    </row>
    <row r="60" spans="1:5">
      <c r="A60" s="119">
        <v>1</v>
      </c>
      <c r="B60" s="98">
        <v>3352</v>
      </c>
      <c r="C60" s="117" t="s">
        <v>319</v>
      </c>
      <c r="D60" s="121">
        <v>946.73</v>
      </c>
      <c r="E60" s="8" t="str">
        <f>IFERROR(VLOOKUP(B60,NOVEMBRO!B:C,2,0),"")</f>
        <v>CARLA SABRINA DE FREITAS LIMA</v>
      </c>
    </row>
    <row r="61" spans="1:5">
      <c r="A61" s="119">
        <v>1</v>
      </c>
      <c r="B61" s="98">
        <v>830</v>
      </c>
      <c r="C61" s="117" t="s">
        <v>9</v>
      </c>
      <c r="D61" s="121">
        <v>1770.11</v>
      </c>
      <c r="E61" s="8" t="str">
        <f>IFERROR(VLOOKUP(B61,NOVEMBRO!B:C,2,0),"")</f>
        <v>CARLOS ANTONIO DA SILVA</v>
      </c>
    </row>
    <row r="62" spans="1:5">
      <c r="A62" s="119">
        <v>1</v>
      </c>
      <c r="B62" s="98">
        <v>2149</v>
      </c>
      <c r="C62" s="117" t="s">
        <v>102</v>
      </c>
      <c r="D62" s="121">
        <v>1039.28</v>
      </c>
      <c r="E62" s="8" t="str">
        <f>IFERROR(VLOOKUP(B62,NOVEMBRO!B:C,2,0),"")</f>
        <v>CARLOS AUGUSTO O  DA SILVA</v>
      </c>
    </row>
    <row r="63" spans="1:5">
      <c r="A63" s="119">
        <v>23</v>
      </c>
      <c r="B63" s="98">
        <v>2978</v>
      </c>
      <c r="C63" s="117" t="s">
        <v>358</v>
      </c>
      <c r="D63" s="121">
        <v>746.45</v>
      </c>
      <c r="E63" s="8" t="str">
        <f>IFERROR(VLOOKUP(B63,NOVEMBRO!B:C,2,0),"")</f>
        <v>CARLOS BRUNO GOMES MACEDO</v>
      </c>
    </row>
    <row r="64" spans="1:5">
      <c r="A64" s="119">
        <v>1</v>
      </c>
      <c r="B64" s="98">
        <v>3412</v>
      </c>
      <c r="C64" s="117" t="s">
        <v>544</v>
      </c>
      <c r="D64" s="121">
        <v>3079.23</v>
      </c>
      <c r="E64" s="8" t="str">
        <f>IFERROR(VLOOKUP(B64,NOVEMBRO!B:C,2,0),"")</f>
        <v>CARLOS EDUARDO MIRANDA D SOUSA</v>
      </c>
    </row>
    <row r="65" spans="1:5">
      <c r="A65" s="119">
        <v>1</v>
      </c>
      <c r="B65" s="98">
        <v>1924</v>
      </c>
      <c r="C65" s="117" t="s">
        <v>72</v>
      </c>
      <c r="D65" s="121">
        <v>2608.94</v>
      </c>
      <c r="E65" s="8" t="str">
        <f>IFERROR(VLOOKUP(B65,NOVEMBRO!B:C,2,0),"")</f>
        <v>CARLOS HENRIQUE LIMA DE MELO</v>
      </c>
    </row>
    <row r="66" spans="1:5">
      <c r="A66" s="119">
        <v>1</v>
      </c>
      <c r="B66" s="98">
        <v>1821</v>
      </c>
      <c r="C66" s="117" t="s">
        <v>67</v>
      </c>
      <c r="D66" s="121">
        <v>1478.31</v>
      </c>
      <c r="E66" s="8" t="str">
        <f>IFERROR(VLOOKUP(B66,NOVEMBRO!B:C,2,0),"")</f>
        <v>CARLOS STENIO DE DEUS</v>
      </c>
    </row>
    <row r="67" spans="1:5">
      <c r="A67" s="119">
        <v>1</v>
      </c>
      <c r="B67" s="98">
        <v>2772</v>
      </c>
      <c r="C67" s="117" t="s">
        <v>361</v>
      </c>
      <c r="D67" s="121">
        <v>700.48</v>
      </c>
      <c r="E67" s="8" t="str">
        <f>IFERROR(VLOOKUP(B67,NOVEMBRO!B:C,2,0),"")</f>
        <v>CARMEM ALUISIA LEITE DE ANDRAD</v>
      </c>
    </row>
    <row r="68" spans="1:5">
      <c r="A68" s="119">
        <v>1</v>
      </c>
      <c r="B68" s="98">
        <v>2857</v>
      </c>
      <c r="C68" s="117" t="s">
        <v>212</v>
      </c>
      <c r="D68" s="121">
        <v>1137.3800000000001</v>
      </c>
      <c r="E68" s="8" t="str">
        <f>IFERROR(VLOOKUP(B68,NOVEMBRO!B:C,2,0),"")</f>
        <v>CAROLINE ALVES LEAL</v>
      </c>
    </row>
    <row r="69" spans="1:5">
      <c r="A69" s="119">
        <v>50</v>
      </c>
      <c r="B69" s="98">
        <v>2568</v>
      </c>
      <c r="C69" s="117" t="s">
        <v>392</v>
      </c>
      <c r="D69" s="121">
        <v>1800.68</v>
      </c>
      <c r="E69" s="8" t="str">
        <f>IFERROR(VLOOKUP(B69,NOVEMBRO!B:C,2,0),"")</f>
        <v>CATARINA DANIELLE DA S AMORIM</v>
      </c>
    </row>
    <row r="70" spans="1:5">
      <c r="A70" s="119">
        <v>1</v>
      </c>
      <c r="B70" s="98">
        <v>3036</v>
      </c>
      <c r="C70" s="117" t="s">
        <v>256</v>
      </c>
      <c r="D70" s="121">
        <v>1453.52</v>
      </c>
      <c r="E70" s="8" t="str">
        <f>IFERROR(VLOOKUP(B70,NOVEMBRO!B:C,2,0),"")</f>
        <v>CECILIA REGINA DO N S CABRAL</v>
      </c>
    </row>
    <row r="71" spans="1:5">
      <c r="A71" s="119">
        <v>1</v>
      </c>
      <c r="B71" s="98">
        <v>2982</v>
      </c>
      <c r="C71" s="117" t="s">
        <v>245</v>
      </c>
      <c r="D71" s="121">
        <v>1160.72</v>
      </c>
      <c r="E71" s="8" t="str">
        <f>IFERROR(VLOOKUP(B71,NOVEMBRO!B:C,2,0),"")</f>
        <v>CINTIA MARIA LEITE DO N AVELAR</v>
      </c>
    </row>
    <row r="72" spans="1:5">
      <c r="A72" s="119">
        <v>1</v>
      </c>
      <c r="B72" s="98">
        <v>2757</v>
      </c>
      <c r="C72" s="117" t="s">
        <v>183</v>
      </c>
      <c r="D72" s="121">
        <v>578.71</v>
      </c>
      <c r="E72" s="8" t="str">
        <f>IFERROR(VLOOKUP(B72,NOVEMBRO!B:C,2,0),"")</f>
        <v>CLAUDIA REGINA NEVES DE MELO</v>
      </c>
    </row>
    <row r="73" spans="1:5">
      <c r="A73" s="119">
        <v>1</v>
      </c>
      <c r="B73" s="98">
        <v>2437</v>
      </c>
      <c r="C73" s="117" t="s">
        <v>129</v>
      </c>
      <c r="D73" s="121">
        <v>667.12</v>
      </c>
      <c r="E73" s="8" t="str">
        <f>IFERROR(VLOOKUP(B73,NOVEMBRO!B:C,2,0),"")</f>
        <v>CLAUDILENE DE LIMA</v>
      </c>
    </row>
    <row r="74" spans="1:5">
      <c r="A74" s="119">
        <v>1</v>
      </c>
      <c r="B74" s="98">
        <v>3242</v>
      </c>
      <c r="C74" s="117" t="s">
        <v>294</v>
      </c>
      <c r="D74" s="121">
        <v>1453.52</v>
      </c>
      <c r="E74" s="8" t="str">
        <f>IFERROR(VLOOKUP(B74,NOVEMBRO!B:C,2,0),"")</f>
        <v>CLAUDIO HENRIQUE G DE OLIVEIRA</v>
      </c>
    </row>
    <row r="75" spans="1:5">
      <c r="A75" s="119">
        <v>50</v>
      </c>
      <c r="B75" s="98">
        <v>2721</v>
      </c>
      <c r="C75" s="117" t="s">
        <v>381</v>
      </c>
      <c r="D75" s="121">
        <v>779.81</v>
      </c>
      <c r="E75" s="8" t="str">
        <f>IFERROR(VLOOKUP(B75,NOVEMBRO!B:C,2,0),"")</f>
        <v>CLECIO JOSE DA SILVA</v>
      </c>
    </row>
    <row r="76" spans="1:5">
      <c r="A76" s="119">
        <v>1</v>
      </c>
      <c r="B76" s="98">
        <v>2890</v>
      </c>
      <c r="C76" s="117" t="s">
        <v>221</v>
      </c>
      <c r="D76" s="121">
        <v>476.1</v>
      </c>
      <c r="E76" s="8" t="str">
        <f>IFERROR(VLOOKUP(B76,NOVEMBRO!B:C,2,0),"")</f>
        <v>CLELIO FIRMINO SILVA</v>
      </c>
    </row>
    <row r="77" spans="1:5">
      <c r="A77" s="119">
        <v>1</v>
      </c>
      <c r="B77" s="98">
        <v>2493</v>
      </c>
      <c r="C77" s="117" t="s">
        <v>136</v>
      </c>
      <c r="D77" s="121">
        <v>700.48</v>
      </c>
      <c r="E77" s="8" t="str">
        <f>IFERROR(VLOOKUP(B77,NOVEMBRO!B:C,2,0),"")</f>
        <v>CRISTIANE R  DE O  GONCALVES</v>
      </c>
    </row>
    <row r="78" spans="1:5">
      <c r="A78" s="119">
        <v>1</v>
      </c>
      <c r="B78" s="98">
        <v>3444</v>
      </c>
      <c r="C78" s="117" t="s">
        <v>583</v>
      </c>
      <c r="D78" s="121">
        <v>455.12</v>
      </c>
      <c r="E78" s="8" t="str">
        <f>IFERROR(VLOOKUP(B78,NOVEMBRO!B:C,2,0),"")</f>
        <v>DAIANNE LANNES DE LIMA</v>
      </c>
    </row>
    <row r="79" spans="1:5">
      <c r="A79" s="119">
        <v>1</v>
      </c>
      <c r="B79" s="98">
        <v>3183</v>
      </c>
      <c r="C79" s="117" t="s">
        <v>286</v>
      </c>
      <c r="D79" s="121">
        <v>667.12</v>
      </c>
      <c r="E79" s="8" t="str">
        <f>IFERROR(VLOOKUP(B79,NOVEMBRO!B:C,2,0),"")</f>
        <v>DALETE VICENTE DE LIMA</v>
      </c>
    </row>
    <row r="80" spans="1:5">
      <c r="A80" s="119">
        <v>1</v>
      </c>
      <c r="B80" s="98">
        <v>3434</v>
      </c>
      <c r="C80" s="117" t="s">
        <v>569</v>
      </c>
      <c r="D80" s="121">
        <v>2829.56</v>
      </c>
      <c r="E80" s="8" t="str">
        <f>IFERROR(VLOOKUP(B80,NOVEMBRO!B:C,2,0),"")</f>
        <v>DANIEL PEREIRA DA SILVA</v>
      </c>
    </row>
    <row r="81" spans="1:5">
      <c r="A81" s="119">
        <v>1</v>
      </c>
      <c r="B81" s="98">
        <v>2941</v>
      </c>
      <c r="C81" s="117" t="s">
        <v>241</v>
      </c>
      <c r="D81" s="121">
        <v>1093.3</v>
      </c>
      <c r="E81" s="8" t="str">
        <f>IFERROR(VLOOKUP(B81,NOVEMBRO!B:C,2,0),"")</f>
        <v>DANIELLE MARIA P NASCIMENTO</v>
      </c>
    </row>
    <row r="82" spans="1:5">
      <c r="A82" s="119">
        <v>1</v>
      </c>
      <c r="B82" s="98">
        <v>2719</v>
      </c>
      <c r="C82" s="117" t="s">
        <v>346</v>
      </c>
      <c r="D82" s="121">
        <v>735.51</v>
      </c>
      <c r="E82" s="8" t="str">
        <f>IFERROR(VLOOKUP(B82,NOVEMBRO!B:C,2,0),"")</f>
        <v>DANIELLE MEDEIROS PONTES</v>
      </c>
    </row>
    <row r="83" spans="1:5">
      <c r="A83" s="119">
        <v>1</v>
      </c>
      <c r="B83" s="98">
        <v>3361</v>
      </c>
      <c r="C83" s="117" t="s">
        <v>325</v>
      </c>
      <c r="D83" s="121">
        <v>665.73</v>
      </c>
      <c r="E83" s="8" t="str">
        <f>IFERROR(VLOOKUP(B83,NOVEMBRO!B:C,2,0),"")</f>
        <v>DANIELLY C. DO NASCIMENTO</v>
      </c>
    </row>
    <row r="84" spans="1:5">
      <c r="A84" s="119">
        <v>1</v>
      </c>
      <c r="B84" s="98">
        <v>2702</v>
      </c>
      <c r="C84" s="117" t="s">
        <v>369</v>
      </c>
      <c r="D84" s="121">
        <v>2587.08</v>
      </c>
      <c r="E84" s="8" t="str">
        <f>IFERROR(VLOOKUP(B84,NOVEMBRO!B:C,2,0),"")</f>
        <v>DANILO DAVI DA SILVA DIAS</v>
      </c>
    </row>
    <row r="85" spans="1:5">
      <c r="A85" s="119">
        <v>1</v>
      </c>
      <c r="B85" s="98">
        <v>1037</v>
      </c>
      <c r="C85" s="117" t="s">
        <v>14</v>
      </c>
      <c r="D85" s="121">
        <v>1326.44</v>
      </c>
      <c r="E85" s="8" t="str">
        <f>IFERROR(VLOOKUP(B85,NOVEMBRO!B:C,2,0),"")</f>
        <v>DAVI INACIO FILHO</v>
      </c>
    </row>
    <row r="86" spans="1:5">
      <c r="A86" s="119">
        <v>3</v>
      </c>
      <c r="B86" s="98">
        <v>2970</v>
      </c>
      <c r="C86" s="117" t="s">
        <v>334</v>
      </c>
      <c r="D86" s="121">
        <v>667.12</v>
      </c>
      <c r="E86" s="8" t="str">
        <f>IFERROR(VLOOKUP(B86,NOVEMBRO!B:C,2,0),"")</f>
        <v>DAYANE M VALENCA DE OLIVEIRA</v>
      </c>
    </row>
    <row r="87" spans="1:5">
      <c r="A87" s="119">
        <v>1</v>
      </c>
      <c r="B87" s="98">
        <v>3416</v>
      </c>
      <c r="C87" s="117" t="s">
        <v>551</v>
      </c>
      <c r="D87" s="121">
        <v>1111.3</v>
      </c>
      <c r="E87" s="8" t="str">
        <f>IFERROR(VLOOKUP(B87,NOVEMBRO!B:C,2,0),"")</f>
        <v>DAYVSON ALVES VANDERLEI</v>
      </c>
    </row>
    <row r="88" spans="1:5">
      <c r="A88" s="119">
        <v>1</v>
      </c>
      <c r="B88" s="98">
        <v>2339</v>
      </c>
      <c r="C88" s="117" t="s">
        <v>115</v>
      </c>
      <c r="D88" s="121">
        <v>3404.15</v>
      </c>
      <c r="E88" s="8" t="str">
        <f>IFERROR(VLOOKUP(B88,NOVEMBRO!B:C,2,0),"")</f>
        <v>DEBORAH BEZERRA MONTEIRO</v>
      </c>
    </row>
    <row r="89" spans="1:5">
      <c r="A89" s="119">
        <v>1</v>
      </c>
      <c r="B89" s="98">
        <v>3177</v>
      </c>
      <c r="C89" s="117" t="s">
        <v>282</v>
      </c>
      <c r="D89" s="121">
        <v>2806.93</v>
      </c>
      <c r="E89" s="8" t="str">
        <f>IFERROR(VLOOKUP(B89,NOVEMBRO!B:C,2,0),"")</f>
        <v>DEMOSTENES FIGUEIREDO DE SOUSA</v>
      </c>
    </row>
    <row r="90" spans="1:5">
      <c r="A90" s="119">
        <v>1</v>
      </c>
      <c r="B90" s="98">
        <v>3031</v>
      </c>
      <c r="C90" s="117" t="s">
        <v>255</v>
      </c>
      <c r="D90" s="121">
        <v>2298.17</v>
      </c>
      <c r="E90" s="8" t="str">
        <f>IFERROR(VLOOKUP(B90,NOVEMBRO!B:C,2,0),"")</f>
        <v>DENNYS LAPENDA FAGUNDES</v>
      </c>
    </row>
    <row r="91" spans="1:5">
      <c r="A91" s="119">
        <v>1</v>
      </c>
      <c r="B91" s="98">
        <v>2751</v>
      </c>
      <c r="C91" s="117" t="s">
        <v>182</v>
      </c>
      <c r="D91" s="121">
        <v>638.04</v>
      </c>
      <c r="E91" s="8" t="str">
        <f>IFERROR(VLOOKUP(B91,NOVEMBRO!B:C,2,0),"")</f>
        <v>DENNYS RYAN GUILHERME PEREIRA</v>
      </c>
    </row>
    <row r="92" spans="1:5">
      <c r="A92" s="119">
        <v>1</v>
      </c>
      <c r="B92" s="98">
        <v>3063</v>
      </c>
      <c r="C92" s="117" t="s">
        <v>261</v>
      </c>
      <c r="D92" s="121">
        <v>667.12</v>
      </c>
      <c r="E92" s="8" t="str">
        <f>IFERROR(VLOOKUP(B92,NOVEMBRO!B:C,2,0),"")</f>
        <v>DEYBISON AFONSO PEREIRA</v>
      </c>
    </row>
    <row r="93" spans="1:5">
      <c r="A93" s="119">
        <v>1</v>
      </c>
      <c r="B93" s="98">
        <v>2406</v>
      </c>
      <c r="C93" s="117" t="s">
        <v>125</v>
      </c>
      <c r="D93" s="121">
        <v>524.91</v>
      </c>
      <c r="E93" s="8" t="str">
        <f>IFERROR(VLOOKUP(B93,NOVEMBRO!B:C,2,0),"")</f>
        <v>DEYSE MARIA DOS SANTOS SILVA</v>
      </c>
    </row>
    <row r="94" spans="1:5">
      <c r="A94" s="119">
        <v>1</v>
      </c>
      <c r="B94" s="98">
        <v>2927</v>
      </c>
      <c r="C94" s="117" t="s">
        <v>235</v>
      </c>
      <c r="D94" s="121">
        <v>524.91</v>
      </c>
      <c r="E94" s="8" t="str">
        <f>IFERROR(VLOOKUP(B94,NOVEMBRO!B:C,2,0),"")</f>
        <v>DEYVISON MACHADO DA SILVA</v>
      </c>
    </row>
    <row r="95" spans="1:5">
      <c r="A95" s="119">
        <v>47</v>
      </c>
      <c r="B95" s="98">
        <v>2602</v>
      </c>
      <c r="C95" s="117" t="s">
        <v>375</v>
      </c>
      <c r="D95" s="121">
        <v>1800.68</v>
      </c>
      <c r="E95" s="8" t="str">
        <f>IFERROR(VLOOKUP(B95,NOVEMBRO!B:C,2,0),"")</f>
        <v>DIANA ATALECIA NEVES DE SA</v>
      </c>
    </row>
    <row r="96" spans="1:5">
      <c r="A96" s="119">
        <v>1</v>
      </c>
      <c r="B96" s="98">
        <v>3112</v>
      </c>
      <c r="C96" s="117" t="s">
        <v>265</v>
      </c>
      <c r="D96" s="121">
        <v>946.73</v>
      </c>
      <c r="E96" s="8" t="str">
        <f>IFERROR(VLOOKUP(B96,NOVEMBRO!B:C,2,0),"")</f>
        <v>DIEGO SCHMITH OLIVEIRA DE LIMA</v>
      </c>
    </row>
    <row r="97" spans="1:5">
      <c r="A97" s="119">
        <v>1</v>
      </c>
      <c r="B97" s="98">
        <v>1597</v>
      </c>
      <c r="C97" s="117" t="s">
        <v>55</v>
      </c>
      <c r="D97" s="121">
        <v>1320.88</v>
      </c>
      <c r="E97" s="8" t="str">
        <f>IFERROR(VLOOKUP(B97,NOVEMBRO!B:C,2,0),"")</f>
        <v>DILMA NEUZA DAS MERCES</v>
      </c>
    </row>
    <row r="98" spans="1:5">
      <c r="A98" s="119">
        <v>1</v>
      </c>
      <c r="B98" s="98">
        <v>3086</v>
      </c>
      <c r="C98" s="117" t="s">
        <v>336</v>
      </c>
      <c r="D98" s="121">
        <v>1481.41</v>
      </c>
      <c r="E98" s="8" t="str">
        <f>IFERROR(VLOOKUP(B98,NOVEMBRO!B:C,2,0),"")</f>
        <v>DIMAS CARDOSO CAMPOS</v>
      </c>
    </row>
    <row r="99" spans="1:5">
      <c r="A99" s="119">
        <v>1</v>
      </c>
      <c r="B99" s="98">
        <v>2274</v>
      </c>
      <c r="C99" s="117" t="s">
        <v>109</v>
      </c>
      <c r="D99" s="121">
        <v>5706.86</v>
      </c>
      <c r="E99" s="8" t="str">
        <f>IFERROR(VLOOKUP(B99,NOVEMBRO!B:C,2,0),"")</f>
        <v>DJALMA LIMA DE OLIVEIRA DANTAS</v>
      </c>
    </row>
    <row r="100" spans="1:5">
      <c r="A100" s="119">
        <v>1</v>
      </c>
      <c r="B100" s="98">
        <v>3418</v>
      </c>
      <c r="C100" s="117" t="s">
        <v>552</v>
      </c>
      <c r="D100" s="121">
        <v>2829.56</v>
      </c>
      <c r="E100" s="8" t="str">
        <f>IFERROR(VLOOKUP(B100,NOVEMBRO!B:C,2,0),"")</f>
        <v>DOMINGOS SAVIO F C DA S JUNIOR</v>
      </c>
    </row>
    <row r="101" spans="1:5">
      <c r="A101" s="119">
        <v>1</v>
      </c>
      <c r="B101" s="98">
        <v>2864</v>
      </c>
      <c r="C101" s="117" t="s">
        <v>214</v>
      </c>
      <c r="D101" s="121">
        <v>949.56</v>
      </c>
      <c r="E101" s="8" t="str">
        <f>IFERROR(VLOOKUP(B101,NOVEMBRO!B:C,2,0),"")</f>
        <v>DULCE HELENA PEREIRA</v>
      </c>
    </row>
    <row r="102" spans="1:5">
      <c r="A102" s="119">
        <v>1</v>
      </c>
      <c r="B102" s="98">
        <v>2684</v>
      </c>
      <c r="C102" s="117" t="s">
        <v>342</v>
      </c>
      <c r="D102" s="121">
        <v>2587.08</v>
      </c>
      <c r="E102" s="8" t="str">
        <f>IFERROR(VLOOKUP(B102,NOVEMBRO!B:C,2,0),"")</f>
        <v>DULCE NARIELE ANHAIA LEMES</v>
      </c>
    </row>
    <row r="103" spans="1:5">
      <c r="A103" s="119">
        <v>1</v>
      </c>
      <c r="B103" s="98">
        <v>2156</v>
      </c>
      <c r="C103" s="117" t="s">
        <v>105</v>
      </c>
      <c r="D103" s="121">
        <v>1198.08</v>
      </c>
      <c r="E103" s="8" t="str">
        <f>IFERROR(VLOOKUP(B103,NOVEMBRO!B:C,2,0),"")</f>
        <v>EDLEUSA LUCIA BATISTA DA SILVA</v>
      </c>
    </row>
    <row r="104" spans="1:5">
      <c r="A104" s="119">
        <v>1</v>
      </c>
      <c r="B104" s="98">
        <v>3241</v>
      </c>
      <c r="C104" s="117" t="s">
        <v>293</v>
      </c>
      <c r="D104" s="121">
        <v>667.12</v>
      </c>
      <c r="E104" s="8" t="str">
        <f>IFERROR(VLOOKUP(B104,NOVEMBRO!B:C,2,0),"")</f>
        <v>EDNALDO LUIZ TRAJANO</v>
      </c>
    </row>
    <row r="105" spans="1:5">
      <c r="A105" s="119">
        <v>1</v>
      </c>
      <c r="B105" s="98">
        <v>2614</v>
      </c>
      <c r="C105" s="117" t="s">
        <v>158</v>
      </c>
      <c r="D105" s="121">
        <v>945.7</v>
      </c>
      <c r="E105" s="8" t="str">
        <f>IFERROR(VLOOKUP(B105,NOVEMBRO!B:C,2,0),"")</f>
        <v>EDVANIA GOMES DE SOUZA PONTES</v>
      </c>
    </row>
    <row r="106" spans="1:5">
      <c r="A106" s="119">
        <v>1</v>
      </c>
      <c r="B106" s="98">
        <v>2889</v>
      </c>
      <c r="C106" s="117" t="s">
        <v>220</v>
      </c>
      <c r="D106" s="121">
        <v>810.9</v>
      </c>
      <c r="E106" s="8" t="str">
        <f>IFERROR(VLOOKUP(B106,NOVEMBRO!B:C,2,0),"")</f>
        <v>EJANE FERREIRA TEXEIRA</v>
      </c>
    </row>
    <row r="107" spans="1:5">
      <c r="A107" s="119">
        <v>1</v>
      </c>
      <c r="B107" s="98">
        <v>2181</v>
      </c>
      <c r="C107" s="117" t="s">
        <v>108</v>
      </c>
      <c r="D107" s="121">
        <v>3771.03</v>
      </c>
      <c r="E107" s="8" t="str">
        <f>IFERROR(VLOOKUP(B107,NOVEMBRO!B:C,2,0),"")</f>
        <v>ELCY SILVA DE ARAUJO</v>
      </c>
    </row>
    <row r="108" spans="1:5">
      <c r="A108" s="119">
        <v>3</v>
      </c>
      <c r="B108" s="98">
        <v>2973</v>
      </c>
      <c r="C108" s="117" t="s">
        <v>343</v>
      </c>
      <c r="D108" s="121">
        <v>746.45</v>
      </c>
      <c r="E108" s="8" t="str">
        <f>IFERROR(VLOOKUP(B108,NOVEMBRO!B:C,2,0),"")</f>
        <v>ELDERSON GOMES DA CUNHA</v>
      </c>
    </row>
    <row r="109" spans="1:5">
      <c r="A109" s="119">
        <v>1</v>
      </c>
      <c r="B109" s="98">
        <v>3387</v>
      </c>
      <c r="C109" s="117" t="s">
        <v>459</v>
      </c>
      <c r="D109" s="121">
        <v>499.3</v>
      </c>
      <c r="E109" s="8" t="str">
        <f>IFERROR(VLOOKUP(B109,NOVEMBRO!B:C,2,0),"")</f>
        <v>ELHO WENIO DA SILVA</v>
      </c>
    </row>
    <row r="110" spans="1:5">
      <c r="A110" s="119">
        <v>1</v>
      </c>
      <c r="B110" s="98">
        <v>2697</v>
      </c>
      <c r="C110" s="117" t="s">
        <v>173</v>
      </c>
      <c r="D110" s="121">
        <v>309.04000000000002</v>
      </c>
      <c r="E110" s="8" t="str">
        <f>IFERROR(VLOOKUP(B110,NOVEMBRO!B:C,2,0),"")</f>
        <v>ELIANA BEZERRA CARVALHO</v>
      </c>
    </row>
    <row r="111" spans="1:5">
      <c r="A111" s="119">
        <v>1</v>
      </c>
      <c r="B111" s="98">
        <v>2548</v>
      </c>
      <c r="C111" s="117" t="s">
        <v>151</v>
      </c>
      <c r="D111" s="121">
        <v>1268.0999999999999</v>
      </c>
      <c r="E111" s="8" t="str">
        <f>IFERROR(VLOOKUP(B111,NOVEMBRO!B:C,2,0),"")</f>
        <v>ELIANA PEREIRA SANTANA</v>
      </c>
    </row>
    <row r="112" spans="1:5">
      <c r="A112" s="119">
        <v>1</v>
      </c>
      <c r="B112" s="98">
        <v>1369</v>
      </c>
      <c r="C112" s="117" t="s">
        <v>36</v>
      </c>
      <c r="D112" s="121">
        <v>894.02</v>
      </c>
      <c r="E112" s="8" t="str">
        <f>IFERROR(VLOOKUP(B112,NOVEMBRO!B:C,2,0),"")</f>
        <v>ELIANE BATISTA DE CASTILHO</v>
      </c>
    </row>
    <row r="113" spans="1:5">
      <c r="A113" s="119">
        <v>1</v>
      </c>
      <c r="B113" s="98">
        <v>2440</v>
      </c>
      <c r="C113" s="117" t="s">
        <v>130</v>
      </c>
      <c r="D113" s="121">
        <v>1140.33</v>
      </c>
      <c r="E113" s="8" t="str">
        <f>IFERROR(VLOOKUP(B113,NOVEMBRO!B:C,2,0),"")</f>
        <v>ELIANE MOREIRA DE SOUZA</v>
      </c>
    </row>
    <row r="114" spans="1:5">
      <c r="A114" s="119">
        <v>1</v>
      </c>
      <c r="B114" s="98">
        <v>1999</v>
      </c>
      <c r="C114" s="117" t="s">
        <v>76</v>
      </c>
      <c r="D114" s="121">
        <v>938.72</v>
      </c>
      <c r="E114" s="8" t="str">
        <f>IFERROR(VLOOKUP(B114,NOVEMBRO!B:C,2,0),"")</f>
        <v>ELIAS RIBEIRO DA SILVA FILHO</v>
      </c>
    </row>
    <row r="115" spans="1:5">
      <c r="A115" s="119">
        <v>1</v>
      </c>
      <c r="B115" s="98">
        <v>2942</v>
      </c>
      <c r="C115" s="117" t="s">
        <v>242</v>
      </c>
      <c r="D115" s="121">
        <v>524.91</v>
      </c>
      <c r="E115" s="8" t="str">
        <f>IFERROR(VLOOKUP(B115,NOVEMBRO!B:C,2,0),"")</f>
        <v>ELIDIANE BARROS DA CRUZ</v>
      </c>
    </row>
    <row r="116" spans="1:5">
      <c r="A116" s="119">
        <v>1</v>
      </c>
      <c r="B116" s="98">
        <v>3390</v>
      </c>
      <c r="C116" s="117" t="s">
        <v>463</v>
      </c>
      <c r="D116" s="121">
        <v>455.12</v>
      </c>
      <c r="E116" s="8" t="str">
        <f>IFERROR(VLOOKUP(B116,NOVEMBRO!B:C,2,0),"")</f>
        <v>ELISABETH DE ARAUJO LOPES</v>
      </c>
    </row>
    <row r="117" spans="1:5">
      <c r="A117" s="119">
        <v>1</v>
      </c>
      <c r="B117" s="98">
        <v>3441</v>
      </c>
      <c r="C117" s="117" t="s">
        <v>577</v>
      </c>
      <c r="D117" s="121">
        <v>1664.34</v>
      </c>
      <c r="E117" s="8" t="str">
        <f>IFERROR(VLOOKUP(B117,NOVEMBRO!B:C,2,0),"")</f>
        <v>ELISON CARLOS FERREIRA SILVA</v>
      </c>
    </row>
    <row r="118" spans="1:5">
      <c r="A118" s="119">
        <v>1</v>
      </c>
      <c r="B118" s="98">
        <v>3345</v>
      </c>
      <c r="C118" s="117" t="s">
        <v>314</v>
      </c>
      <c r="D118" s="121">
        <v>887.26</v>
      </c>
      <c r="E118" s="8" t="str">
        <f>IFERROR(VLOOKUP(B118,NOVEMBRO!B:C,2,0),"")</f>
        <v>ELIZABETE BARBOSA W D OLIVEIRA</v>
      </c>
    </row>
    <row r="119" spans="1:5">
      <c r="A119" s="119">
        <v>1</v>
      </c>
      <c r="B119" s="98">
        <v>2782</v>
      </c>
      <c r="C119" s="117" t="s">
        <v>190</v>
      </c>
      <c r="D119" s="121">
        <v>578.72</v>
      </c>
      <c r="E119" s="8" t="str">
        <f>IFERROR(VLOOKUP(B119,NOVEMBRO!B:C,2,0),"")</f>
        <v>ELVIS ALVES DA COSTA</v>
      </c>
    </row>
    <row r="120" spans="1:5">
      <c r="A120" s="119">
        <v>1</v>
      </c>
      <c r="B120" s="98">
        <v>1418</v>
      </c>
      <c r="C120" s="117" t="s">
        <v>39</v>
      </c>
      <c r="D120" s="121">
        <v>1605.54</v>
      </c>
      <c r="E120" s="8" t="str">
        <f>IFERROR(VLOOKUP(B120,NOVEMBRO!B:C,2,0),"")</f>
        <v>ELVIS GOMES PEREIRA</v>
      </c>
    </row>
    <row r="121" spans="1:5">
      <c r="A121" s="119">
        <v>1</v>
      </c>
      <c r="B121" s="98">
        <v>2766</v>
      </c>
      <c r="C121" s="117" t="s">
        <v>184</v>
      </c>
      <c r="D121" s="121">
        <v>667.12</v>
      </c>
      <c r="E121" s="8" t="str">
        <f>IFERROR(VLOOKUP(B121,NOVEMBRO!B:C,2,0),"")</f>
        <v>EMANOEL VIEIRA LAURIA</v>
      </c>
    </row>
    <row r="122" spans="1:5">
      <c r="A122" s="119">
        <v>1</v>
      </c>
      <c r="B122" s="98">
        <v>3346</v>
      </c>
      <c r="C122" s="117" t="s">
        <v>315</v>
      </c>
      <c r="D122" s="121">
        <v>499.93</v>
      </c>
      <c r="E122" s="8" t="str">
        <f>IFERROR(VLOOKUP(B122,NOVEMBRO!B:C,2,0),"")</f>
        <v>EMANOELLA RAFAELA D S A SILVA</v>
      </c>
    </row>
    <row r="123" spans="1:5">
      <c r="A123" s="119">
        <v>1</v>
      </c>
      <c r="B123" s="98">
        <v>3067</v>
      </c>
      <c r="C123" s="117" t="s">
        <v>263</v>
      </c>
      <c r="D123" s="121">
        <v>946.73</v>
      </c>
      <c r="E123" s="8" t="str">
        <f>IFERROR(VLOOKUP(B123,NOVEMBRO!B:C,2,0),"")</f>
        <v>EMANUELA AMELIA DE A  AGUIAR</v>
      </c>
    </row>
    <row r="124" spans="1:5">
      <c r="A124" s="119">
        <v>1</v>
      </c>
      <c r="B124" s="98">
        <v>2983</v>
      </c>
      <c r="C124" s="117" t="s">
        <v>246</v>
      </c>
      <c r="D124" s="121">
        <v>1034.1099999999999</v>
      </c>
      <c r="E124" s="8" t="str">
        <f>IFERROR(VLOOKUP(B124,NOVEMBRO!B:C,2,0),"")</f>
        <v>EMILLY INOCENCIO DA SILVA</v>
      </c>
    </row>
    <row r="125" spans="1:5">
      <c r="A125" s="119">
        <v>1</v>
      </c>
      <c r="B125" s="98">
        <v>2330</v>
      </c>
      <c r="C125" s="117" t="s">
        <v>113</v>
      </c>
      <c r="D125" s="121">
        <v>2419.67</v>
      </c>
      <c r="E125" s="8" t="str">
        <f>IFERROR(VLOOKUP(B125,NOVEMBRO!B:C,2,0),"")</f>
        <v>ERICK RENAN PEREIRA DE ACIOLI</v>
      </c>
    </row>
    <row r="126" spans="1:5">
      <c r="A126" s="119">
        <v>1</v>
      </c>
      <c r="B126" s="98">
        <v>2562</v>
      </c>
      <c r="C126" s="117" t="s">
        <v>356</v>
      </c>
      <c r="D126" s="121">
        <v>1800.68</v>
      </c>
      <c r="E126" s="8" t="str">
        <f>IFERROR(VLOOKUP(B126,NOVEMBRO!B:C,2,0),"")</f>
        <v>ERIKA MARQUES BEZERRA</v>
      </c>
    </row>
    <row r="127" spans="1:5">
      <c r="A127" s="119">
        <v>1</v>
      </c>
      <c r="B127" s="98">
        <v>3134</v>
      </c>
      <c r="C127" s="117" t="s">
        <v>267</v>
      </c>
      <c r="D127" s="121">
        <v>667.12</v>
      </c>
      <c r="E127" s="8" t="str">
        <f>IFERROR(VLOOKUP(B127,NOVEMBRO!B:C,2,0),"")</f>
        <v>ESTEVAN DE ALMEIDA FALCAO</v>
      </c>
    </row>
    <row r="128" spans="1:5">
      <c r="A128" s="119">
        <v>1</v>
      </c>
      <c r="B128" s="98">
        <v>897</v>
      </c>
      <c r="C128" s="117" t="s">
        <v>11</v>
      </c>
      <c r="D128" s="121">
        <v>197.04</v>
      </c>
      <c r="E128" s="8" t="str">
        <f>IFERROR(VLOOKUP(B128,NOVEMBRO!B:C,2,0),"")</f>
        <v>EUNICE DE ASSIS CALIXTO</v>
      </c>
    </row>
    <row r="129" spans="1:5">
      <c r="A129" s="119">
        <v>1</v>
      </c>
      <c r="B129" s="98">
        <v>3439</v>
      </c>
      <c r="C129" s="117" t="s">
        <v>574</v>
      </c>
      <c r="D129" s="121">
        <v>3079.23</v>
      </c>
      <c r="E129" s="8" t="str">
        <f>IFERROR(VLOOKUP(B129,NOVEMBRO!B:C,2,0),"")</f>
        <v>EVELINE ALMEIDA O DOS SANTOS</v>
      </c>
    </row>
    <row r="130" spans="1:5">
      <c r="A130" s="119">
        <v>1</v>
      </c>
      <c r="B130" s="98">
        <v>3432</v>
      </c>
      <c r="C130" s="117" t="s">
        <v>567</v>
      </c>
      <c r="D130" s="121">
        <v>665.73</v>
      </c>
      <c r="E130" s="8" t="str">
        <f>IFERROR(VLOOKUP(B130,NOVEMBRO!B:C,2,0),"")</f>
        <v>EVELYN TAYRINE S DE OLIVEIRA</v>
      </c>
    </row>
    <row r="131" spans="1:5">
      <c r="A131" s="119">
        <v>1</v>
      </c>
      <c r="B131" s="98">
        <v>2145</v>
      </c>
      <c r="C131" s="117" t="s">
        <v>100</v>
      </c>
      <c r="D131" s="121">
        <v>1203.1099999999999</v>
      </c>
      <c r="E131" s="8" t="str">
        <f>IFERROR(VLOOKUP(B131,NOVEMBRO!B:C,2,0),"")</f>
        <v>EVERALDO DA SILVA CABRAL</v>
      </c>
    </row>
    <row r="132" spans="1:5">
      <c r="A132" s="119">
        <v>1</v>
      </c>
      <c r="B132" s="98">
        <v>3386</v>
      </c>
      <c r="C132" s="117" t="s">
        <v>458</v>
      </c>
      <c r="D132" s="121">
        <v>499.3</v>
      </c>
      <c r="E132" s="8" t="str">
        <f>IFERROR(VLOOKUP(B132,NOVEMBRO!B:C,2,0),"")</f>
        <v>EWERTON RODRIGO PAZ DE SANTANA</v>
      </c>
    </row>
    <row r="133" spans="1:5">
      <c r="A133" s="119">
        <v>10</v>
      </c>
      <c r="B133" s="98">
        <v>2525</v>
      </c>
      <c r="C133" s="117" t="s">
        <v>331</v>
      </c>
      <c r="D133" s="121">
        <v>779.81</v>
      </c>
      <c r="E133" s="8" t="str">
        <f>IFERROR(VLOOKUP(B133,NOVEMBRO!B:C,2,0),"")</f>
        <v>FABIANE TAVARES DE SOUZA</v>
      </c>
    </row>
    <row r="134" spans="1:5">
      <c r="A134" s="119">
        <v>16</v>
      </c>
      <c r="B134" s="98">
        <v>2827</v>
      </c>
      <c r="C134" s="117" t="s">
        <v>372</v>
      </c>
      <c r="D134" s="121">
        <v>779.81</v>
      </c>
      <c r="E134" s="8" t="str">
        <f>IFERROR(VLOOKUP(B134,NOVEMBRO!B:C,2,0),"")</f>
        <v>FABIO BARBOSA S  DE LIMA</v>
      </c>
    </row>
    <row r="135" spans="1:5">
      <c r="A135" s="119">
        <v>1</v>
      </c>
      <c r="B135" s="98">
        <v>3436</v>
      </c>
      <c r="C135" s="117" t="s">
        <v>570</v>
      </c>
      <c r="D135" s="121">
        <v>2829.56</v>
      </c>
      <c r="E135" s="8" t="str">
        <f>IFERROR(VLOOKUP(B135,NOVEMBRO!B:C,2,0),"")</f>
        <v>FABIO RICARDO SILVA</v>
      </c>
    </row>
    <row r="136" spans="1:5">
      <c r="A136" s="119">
        <v>1</v>
      </c>
      <c r="B136" s="98">
        <v>1916</v>
      </c>
      <c r="C136" s="117" t="s">
        <v>345</v>
      </c>
      <c r="D136" s="121">
        <v>1002.51</v>
      </c>
      <c r="E136" s="8" t="str">
        <f>IFERROR(VLOOKUP(B136,NOVEMBRO!B:C,2,0),"")</f>
        <v>FABIOLA ALBUQUERQUE PINHEIRO</v>
      </c>
    </row>
    <row r="137" spans="1:5">
      <c r="A137" s="119">
        <v>1</v>
      </c>
      <c r="B137" s="98">
        <v>3208</v>
      </c>
      <c r="C137" s="117" t="s">
        <v>288</v>
      </c>
      <c r="D137" s="121">
        <v>1497.91</v>
      </c>
      <c r="E137" s="8" t="str">
        <f>IFERROR(VLOOKUP(B137,NOVEMBRO!B:C,2,0),"")</f>
        <v>FABIOLA LAPORTE DE A TRINDADE</v>
      </c>
    </row>
    <row r="138" spans="1:5">
      <c r="A138" s="119">
        <v>1</v>
      </c>
      <c r="B138" s="98">
        <v>3414</v>
      </c>
      <c r="C138" s="117" t="s">
        <v>581</v>
      </c>
      <c r="D138" s="121">
        <v>2829.56</v>
      </c>
      <c r="E138" s="8" t="str">
        <f>IFERROR(VLOOKUP(B138,NOVEMBRO!B:C,2,0),"")</f>
        <v>FERNANDA DE LOURDES M G ALONSO</v>
      </c>
    </row>
    <row r="139" spans="1:5">
      <c r="A139" s="119">
        <v>1</v>
      </c>
      <c r="B139" s="98">
        <v>2784</v>
      </c>
      <c r="C139" s="117" t="s">
        <v>191</v>
      </c>
      <c r="D139" s="121">
        <v>551.15</v>
      </c>
      <c r="E139" s="8" t="str">
        <f>IFERROR(VLOOKUP(B139,NOVEMBRO!B:C,2,0),"")</f>
        <v>FERNANDO ALVES DO NASCIMENTO</v>
      </c>
    </row>
    <row r="140" spans="1:5">
      <c r="A140" s="119">
        <v>1</v>
      </c>
      <c r="B140" s="98">
        <v>996</v>
      </c>
      <c r="C140" s="117" t="s">
        <v>12</v>
      </c>
      <c r="D140" s="121">
        <v>1392.76</v>
      </c>
      <c r="E140" s="8" t="str">
        <f>IFERROR(VLOOKUP(B140,NOVEMBRO!B:C,2,0),"")</f>
        <v>FIRMINO SIQUEIRA DA SILVA</v>
      </c>
    </row>
    <row r="141" spans="1:5">
      <c r="A141" s="119">
        <v>1</v>
      </c>
      <c r="B141" s="98">
        <v>2337</v>
      </c>
      <c r="C141" s="117" t="s">
        <v>114</v>
      </c>
      <c r="D141" s="121">
        <v>2806.93</v>
      </c>
      <c r="E141" s="8" t="str">
        <f>IFERROR(VLOOKUP(B141,NOVEMBRO!B:C,2,0),"")</f>
        <v>FLAVIA PATRICIA M  MEDEIROS</v>
      </c>
    </row>
    <row r="142" spans="1:5">
      <c r="A142" s="119">
        <v>1</v>
      </c>
      <c r="B142" s="98">
        <v>1774</v>
      </c>
      <c r="C142" s="117" t="s">
        <v>63</v>
      </c>
      <c r="D142" s="121">
        <v>855.03</v>
      </c>
      <c r="E142" s="8" t="str">
        <f>IFERROR(VLOOKUP(B142,NOVEMBRO!B:C,2,0),"")</f>
        <v>FRANCISCO DE ASSIS BEZERRA</v>
      </c>
    </row>
    <row r="143" spans="1:5">
      <c r="A143" s="119">
        <v>1</v>
      </c>
      <c r="B143" s="98">
        <v>2137</v>
      </c>
      <c r="C143" s="117" t="s">
        <v>97</v>
      </c>
      <c r="D143" s="121">
        <v>3059.55</v>
      </c>
      <c r="E143" s="8" t="str">
        <f>IFERROR(VLOOKUP(B143,NOVEMBRO!B:C,2,0),"")</f>
        <v>FRANCISCO DE ASSIS DE OLIVEIRA</v>
      </c>
    </row>
    <row r="144" spans="1:5">
      <c r="A144" s="119">
        <v>1</v>
      </c>
      <c r="B144" s="98">
        <v>510</v>
      </c>
      <c r="C144" s="117" t="s">
        <v>6</v>
      </c>
      <c r="D144" s="121">
        <v>1456.28</v>
      </c>
      <c r="E144" s="8" t="str">
        <f>IFERROR(VLOOKUP(B144,NOVEMBRO!B:C,2,0),"")</f>
        <v>FRANCISCO FERREIRA DE SOUSA</v>
      </c>
    </row>
    <row r="145" spans="1:5">
      <c r="A145" s="119">
        <v>1</v>
      </c>
      <c r="B145" s="98">
        <v>2159</v>
      </c>
      <c r="C145" s="117" t="s">
        <v>106</v>
      </c>
      <c r="D145" s="121">
        <v>2288.9699999999998</v>
      </c>
      <c r="E145" s="8" t="str">
        <f>IFERROR(VLOOKUP(B145,NOVEMBRO!B:C,2,0),"")</f>
        <v>FREDERICO JOSE C  DA NOBREGA</v>
      </c>
    </row>
    <row r="146" spans="1:5">
      <c r="A146" s="119">
        <v>1</v>
      </c>
      <c r="B146" s="98">
        <v>2808</v>
      </c>
      <c r="C146" s="117" t="s">
        <v>362</v>
      </c>
      <c r="D146" s="121">
        <v>1015.12</v>
      </c>
      <c r="E146" s="8" t="str">
        <f>IFERROR(VLOOKUP(B146,NOVEMBRO!B:C,2,0),"")</f>
        <v>GABRIELA FERNANDA M  G  CEAN</v>
      </c>
    </row>
    <row r="147" spans="1:5">
      <c r="A147" s="119">
        <v>1</v>
      </c>
      <c r="B147" s="98">
        <v>1051</v>
      </c>
      <c r="C147" s="117" t="s">
        <v>15</v>
      </c>
      <c r="D147" s="121">
        <v>7267.31</v>
      </c>
      <c r="E147" s="8" t="str">
        <f>IFERROR(VLOOKUP(B147,NOVEMBRO!B:C,2,0),"")</f>
        <v>GEORGE HAROLD DE B  WALMSLEY</v>
      </c>
    </row>
    <row r="148" spans="1:5">
      <c r="A148" s="119">
        <v>1</v>
      </c>
      <c r="B148" s="98">
        <v>2988</v>
      </c>
      <c r="C148" s="117" t="s">
        <v>247</v>
      </c>
      <c r="D148" s="121">
        <v>1160.72</v>
      </c>
      <c r="E148" s="8" t="str">
        <f>IFERROR(VLOOKUP(B148,NOVEMBRO!B:C,2,0),"")</f>
        <v>GERALDO CRISTOVAO DE O FILHO</v>
      </c>
    </row>
    <row r="149" spans="1:5">
      <c r="A149" s="119">
        <v>1</v>
      </c>
      <c r="B149" s="98">
        <v>1631</v>
      </c>
      <c r="C149" s="117" t="s">
        <v>56</v>
      </c>
      <c r="D149" s="121">
        <v>814.31</v>
      </c>
      <c r="E149" s="8" t="str">
        <f>IFERROR(VLOOKUP(B149,NOVEMBRO!B:C,2,0),"")</f>
        <v>GERSON MARTINS DA SILVA</v>
      </c>
    </row>
    <row r="150" spans="1:5">
      <c r="A150" s="119">
        <v>1</v>
      </c>
      <c r="B150" s="98">
        <v>2136</v>
      </c>
      <c r="C150" s="117" t="s">
        <v>96</v>
      </c>
      <c r="D150" s="121">
        <v>983.04</v>
      </c>
      <c r="E150" s="8" t="str">
        <f>IFERROR(VLOOKUP(B150,NOVEMBRO!B:C,2,0),"")</f>
        <v>GESIEL DAVID DE CASTRO</v>
      </c>
    </row>
    <row r="151" spans="1:5">
      <c r="A151" s="119">
        <v>1</v>
      </c>
      <c r="B151" s="98">
        <v>2443</v>
      </c>
      <c r="C151" s="117" t="s">
        <v>461</v>
      </c>
      <c r="D151" s="121">
        <v>578.71</v>
      </c>
      <c r="E151" s="8" t="str">
        <f>IFERROR(VLOOKUP(B151,NOVEMBRO!B:C,2,0),"")</f>
        <v>GEYZA JANAINA FERREIRA L ALVES</v>
      </c>
    </row>
    <row r="152" spans="1:5">
      <c r="A152" s="119">
        <v>1</v>
      </c>
      <c r="B152" s="98">
        <v>2093</v>
      </c>
      <c r="C152" s="117" t="s">
        <v>84</v>
      </c>
      <c r="D152" s="121">
        <v>772.28</v>
      </c>
      <c r="E152" s="8" t="str">
        <f>IFERROR(VLOOKUP(B152,NOVEMBRO!B:C,2,0),"")</f>
        <v>GILBERTO RIBEIRO DA SILVA</v>
      </c>
    </row>
    <row r="153" spans="1:5">
      <c r="A153" s="119">
        <v>1</v>
      </c>
      <c r="B153" s="98">
        <v>1822</v>
      </c>
      <c r="C153" s="117" t="s">
        <v>68</v>
      </c>
      <c r="D153" s="121">
        <v>607.65</v>
      </c>
      <c r="E153" s="8" t="str">
        <f>IFERROR(VLOOKUP(B153,NOVEMBRO!B:C,2,0),"")</f>
        <v>GILMAR BEZERRA DE OLIVEIRA</v>
      </c>
    </row>
    <row r="154" spans="1:5">
      <c r="A154" s="119">
        <v>1</v>
      </c>
      <c r="B154" s="98">
        <v>2125</v>
      </c>
      <c r="C154" s="117" t="s">
        <v>89</v>
      </c>
      <c r="D154" s="121">
        <v>1482.72</v>
      </c>
      <c r="E154" s="8" t="str">
        <f>IFERROR(VLOOKUP(B154,NOVEMBRO!B:C,2,0),"")</f>
        <v>GILMAR GALVAO SANTANA</v>
      </c>
    </row>
    <row r="155" spans="1:5">
      <c r="A155" s="119">
        <v>1</v>
      </c>
      <c r="B155" s="98">
        <v>3156</v>
      </c>
      <c r="C155" s="117" t="s">
        <v>275</v>
      </c>
      <c r="D155" s="121">
        <v>147.04</v>
      </c>
      <c r="E155" s="8" t="str">
        <f>IFERROR(VLOOKUP(B155,NOVEMBRO!B:C,2,0),"")</f>
        <v>GILVANEIDE LAURENTINO MARTINS</v>
      </c>
    </row>
    <row r="156" spans="1:5">
      <c r="A156" s="119">
        <v>59</v>
      </c>
      <c r="B156" s="98">
        <v>2962</v>
      </c>
      <c r="C156" s="117" t="s">
        <v>395</v>
      </c>
      <c r="D156" s="121">
        <v>746.45</v>
      </c>
      <c r="E156" s="8" t="str">
        <f>IFERROR(VLOOKUP(B156,NOVEMBRO!B:C,2,0),"")</f>
        <v>GYSELLE SANTOS AZEVEDO</v>
      </c>
    </row>
    <row r="157" spans="1:5">
      <c r="A157" s="119">
        <v>1</v>
      </c>
      <c r="B157" s="98">
        <v>2915</v>
      </c>
      <c r="C157" s="117" t="s">
        <v>229</v>
      </c>
      <c r="D157" s="121">
        <v>524.9</v>
      </c>
      <c r="E157" s="8" t="str">
        <f>IFERROR(VLOOKUP(B157,NOVEMBRO!B:C,2,0),"")</f>
        <v>HAMILTON LINO ALVES</v>
      </c>
    </row>
    <row r="158" spans="1:5">
      <c r="A158" s="119">
        <v>1</v>
      </c>
      <c r="B158" s="98">
        <v>2584</v>
      </c>
      <c r="C158" s="117" t="s">
        <v>155</v>
      </c>
      <c r="D158" s="121">
        <v>700.49</v>
      </c>
      <c r="E158" s="8" t="str">
        <f>IFERROR(VLOOKUP(B158,NOVEMBRO!B:C,2,0),"")</f>
        <v>HELIA MARIA ALEXANDRE DE SOUZA</v>
      </c>
    </row>
    <row r="159" spans="1:5">
      <c r="A159" s="119">
        <v>1</v>
      </c>
      <c r="B159" s="98">
        <v>2130</v>
      </c>
      <c r="C159" s="117" t="s">
        <v>93</v>
      </c>
      <c r="D159" s="121">
        <v>700.48</v>
      </c>
      <c r="E159" s="8" t="str">
        <f>IFERROR(VLOOKUP(B159,NOVEMBRO!B:C,2,0),"")</f>
        <v>HELVIO MOZART MONTENEGRO</v>
      </c>
    </row>
    <row r="160" spans="1:5">
      <c r="A160" s="119">
        <v>1</v>
      </c>
      <c r="B160" s="98">
        <v>1545</v>
      </c>
      <c r="C160" s="117" t="s">
        <v>47</v>
      </c>
      <c r="D160" s="121">
        <v>1447.34</v>
      </c>
      <c r="E160" s="8" t="str">
        <f>IFERROR(VLOOKUP(B160,NOVEMBRO!B:C,2,0),"")</f>
        <v>HERON VILAR DE ANDRADE</v>
      </c>
    </row>
    <row r="161" spans="1:5">
      <c r="A161" s="119">
        <v>1</v>
      </c>
      <c r="B161" s="98">
        <v>3178</v>
      </c>
      <c r="C161" s="117" t="s">
        <v>283</v>
      </c>
      <c r="D161" s="121">
        <v>2806.93</v>
      </c>
      <c r="E161" s="8" t="str">
        <f>IFERROR(VLOOKUP(B161,NOVEMBRO!B:C,2,0),"")</f>
        <v>HOSANA SUELEM S DE MIRANDA</v>
      </c>
    </row>
    <row r="162" spans="1:5">
      <c r="A162" s="119">
        <v>1</v>
      </c>
      <c r="B162" s="98">
        <v>3338</v>
      </c>
      <c r="C162" s="117" t="s">
        <v>308</v>
      </c>
      <c r="D162" s="121">
        <v>1664.34</v>
      </c>
      <c r="E162" s="8" t="str">
        <f>IFERROR(VLOOKUP(B162,NOVEMBRO!B:C,2,0),"")</f>
        <v>IAN THIAGO DE LIMA BARBOSA</v>
      </c>
    </row>
    <row r="163" spans="1:5">
      <c r="A163" s="119">
        <v>1</v>
      </c>
      <c r="B163" s="98">
        <v>2038</v>
      </c>
      <c r="C163" s="117" t="s">
        <v>79</v>
      </c>
      <c r="D163" s="121">
        <v>1322.39</v>
      </c>
      <c r="E163" s="8" t="str">
        <f>IFERROR(VLOOKUP(B163,NOVEMBRO!B:C,2,0),"")</f>
        <v>IRONILDA FERREIRA DA SILVA</v>
      </c>
    </row>
    <row r="164" spans="1:5">
      <c r="A164" s="119">
        <v>1</v>
      </c>
      <c r="B164" s="98">
        <v>3428</v>
      </c>
      <c r="C164" s="117" t="s">
        <v>563</v>
      </c>
      <c r="D164" s="121">
        <v>1664.34</v>
      </c>
      <c r="E164" s="8" t="str">
        <f>IFERROR(VLOOKUP(B164,NOVEMBRO!B:C,2,0),"")</f>
        <v>ISIS RUANA PARENTE GONCALVES</v>
      </c>
    </row>
    <row r="165" spans="1:5">
      <c r="A165" s="119">
        <v>1</v>
      </c>
      <c r="B165" s="98">
        <v>3425</v>
      </c>
      <c r="C165" s="117" t="s">
        <v>559</v>
      </c>
      <c r="D165" s="121">
        <v>2829.56</v>
      </c>
      <c r="E165" s="8" t="str">
        <f>IFERROR(VLOOKUP(B165,NOVEMBRO!B:C,2,0),"")</f>
        <v>ISMAR HENRIQUE RAMOS BARBOSA</v>
      </c>
    </row>
    <row r="166" spans="1:5">
      <c r="A166" s="119">
        <v>1</v>
      </c>
      <c r="B166" s="98">
        <v>3403</v>
      </c>
      <c r="C166" s="117" t="s">
        <v>534</v>
      </c>
      <c r="D166" s="121">
        <v>1497.91</v>
      </c>
      <c r="E166" s="8" t="str">
        <f>IFERROR(VLOOKUP(B166,NOVEMBRO!B:C,2,0),"")</f>
        <v>ITAMAR MARIA SILVA DE MELO</v>
      </c>
    </row>
    <row r="167" spans="1:5">
      <c r="A167" s="119">
        <v>1</v>
      </c>
      <c r="B167" s="98">
        <v>3004</v>
      </c>
      <c r="C167" s="117" t="s">
        <v>251</v>
      </c>
      <c r="D167" s="121">
        <v>1440.33</v>
      </c>
      <c r="E167" s="8" t="str">
        <f>IFERROR(VLOOKUP(B167,NOVEMBRO!B:C,2,0),"")</f>
        <v>ITHALO IGOR DANTAS E SILVA</v>
      </c>
    </row>
    <row r="168" spans="1:5">
      <c r="A168" s="119">
        <v>1</v>
      </c>
      <c r="B168" s="98">
        <v>1596</v>
      </c>
      <c r="C168" s="117" t="s">
        <v>54</v>
      </c>
      <c r="D168" s="121">
        <v>686.54</v>
      </c>
      <c r="E168" s="8" t="str">
        <f>IFERROR(VLOOKUP(B168,NOVEMBRO!B:C,2,0),"")</f>
        <v>IVANE FRANCISCO DE AZEVEDO</v>
      </c>
    </row>
    <row r="169" spans="1:5">
      <c r="A169" s="119">
        <v>1</v>
      </c>
      <c r="B169" s="98">
        <v>1229</v>
      </c>
      <c r="C169" s="117" t="s">
        <v>26</v>
      </c>
      <c r="D169" s="121">
        <v>1392.76</v>
      </c>
      <c r="E169" s="8" t="str">
        <f>IFERROR(VLOOKUP(B169,NOVEMBRO!B:C,2,0),"")</f>
        <v>IVANETE RODRIGUES DOS SANTOS</v>
      </c>
    </row>
    <row r="170" spans="1:5">
      <c r="A170" s="119">
        <v>1</v>
      </c>
      <c r="B170" s="98">
        <v>1909</v>
      </c>
      <c r="C170" s="117" t="s">
        <v>71</v>
      </c>
      <c r="D170" s="121">
        <v>1091.26</v>
      </c>
      <c r="E170" s="8" t="str">
        <f>IFERROR(VLOOKUP(B170,NOVEMBRO!B:C,2,0),"")</f>
        <v>IVANILDO BATISTA DA SILVA</v>
      </c>
    </row>
    <row r="171" spans="1:5">
      <c r="A171" s="119">
        <v>1</v>
      </c>
      <c r="B171" s="98">
        <v>1330</v>
      </c>
      <c r="C171" s="117" t="s">
        <v>32</v>
      </c>
      <c r="D171" s="121">
        <v>1203.1099999999999</v>
      </c>
      <c r="E171" s="8" t="str">
        <f>IFERROR(VLOOKUP(B171,NOVEMBRO!B:C,2,0),"")</f>
        <v>IVANISE MARIA DA LUZ SANTOS</v>
      </c>
    </row>
    <row r="172" spans="1:5">
      <c r="A172" s="119">
        <v>1</v>
      </c>
      <c r="B172" s="98">
        <v>2672</v>
      </c>
      <c r="C172" s="117" t="s">
        <v>169</v>
      </c>
      <c r="D172" s="121">
        <v>551.15</v>
      </c>
      <c r="E172" s="8" t="str">
        <f>IFERROR(VLOOKUP(B172,NOVEMBRO!B:C,2,0),"")</f>
        <v>IVANISE VIANA ALBUQUERQUE</v>
      </c>
    </row>
    <row r="173" spans="1:5">
      <c r="A173" s="119">
        <v>1</v>
      </c>
      <c r="B173" s="98">
        <v>788</v>
      </c>
      <c r="C173" s="117" t="s">
        <v>8</v>
      </c>
      <c r="D173" s="121">
        <v>1205.96</v>
      </c>
      <c r="E173" s="8" t="str">
        <f>IFERROR(VLOOKUP(B173,NOVEMBRO!B:C,2,0),"")</f>
        <v>IVONEIDE FRANCISCA S ALMEIDA</v>
      </c>
    </row>
    <row r="174" spans="1:5">
      <c r="A174" s="119">
        <v>1</v>
      </c>
      <c r="B174" s="98">
        <v>1906</v>
      </c>
      <c r="C174" s="117" t="s">
        <v>69</v>
      </c>
      <c r="D174" s="121">
        <v>1257.99</v>
      </c>
      <c r="E174" s="8" t="str">
        <f>IFERROR(VLOOKUP(B174,NOVEMBRO!B:C,2,0),"")</f>
        <v>IZABEL CRISTINA F DE ARRUDA</v>
      </c>
    </row>
    <row r="175" spans="1:5">
      <c r="A175" s="119">
        <v>1</v>
      </c>
      <c r="B175" s="98">
        <v>2768</v>
      </c>
      <c r="C175" s="117" t="s">
        <v>185</v>
      </c>
      <c r="D175" s="121">
        <v>578.71</v>
      </c>
      <c r="E175" s="8" t="str">
        <f>IFERROR(VLOOKUP(B175,NOVEMBRO!B:C,2,0),"")</f>
        <v>IZABEL LUIZA SOARES DE SOUZA</v>
      </c>
    </row>
    <row r="176" spans="1:5">
      <c r="A176" s="119">
        <v>1</v>
      </c>
      <c r="B176" s="98">
        <v>2280</v>
      </c>
      <c r="C176" s="117" t="s">
        <v>110</v>
      </c>
      <c r="D176" s="121">
        <v>1081.82</v>
      </c>
      <c r="E176" s="8" t="str">
        <f>IFERROR(VLOOKUP(B176,NOVEMBRO!B:C,2,0),"")</f>
        <v>JACQUELINE CESAR DE GUSMAO</v>
      </c>
    </row>
    <row r="177" spans="1:5">
      <c r="A177" s="119">
        <v>1</v>
      </c>
      <c r="B177" s="98">
        <v>2126</v>
      </c>
      <c r="C177" s="117" t="s">
        <v>90</v>
      </c>
      <c r="D177" s="121">
        <v>707.71</v>
      </c>
      <c r="E177" s="8" t="str">
        <f>IFERROR(VLOOKUP(B177,NOVEMBRO!B:C,2,0),"")</f>
        <v>JAFFE JOSE LIMA XAVIER</v>
      </c>
    </row>
    <row r="178" spans="1:5">
      <c r="A178" s="119">
        <v>1</v>
      </c>
      <c r="B178" s="98">
        <v>2833</v>
      </c>
      <c r="C178" s="117" t="s">
        <v>204</v>
      </c>
      <c r="D178" s="121">
        <v>1499.9</v>
      </c>
      <c r="E178" s="8" t="str">
        <f>IFERROR(VLOOKUP(B178,NOVEMBRO!B:C,2,0),"")</f>
        <v>JAMESSON AMANCIO DA ROCHA</v>
      </c>
    </row>
    <row r="179" spans="1:5">
      <c r="A179" s="119">
        <v>59</v>
      </c>
      <c r="B179" s="98">
        <v>2604</v>
      </c>
      <c r="C179" s="117" t="s">
        <v>394</v>
      </c>
      <c r="D179" s="121">
        <v>1800.68</v>
      </c>
      <c r="E179" s="8" t="str">
        <f>IFERROR(VLOOKUP(B179,NOVEMBRO!B:C,2,0),"")</f>
        <v>JAMINE K  G  DA ROCHA MARTINS</v>
      </c>
    </row>
    <row r="180" spans="1:5">
      <c r="A180" s="119">
        <v>25</v>
      </c>
      <c r="B180" s="98">
        <v>2878</v>
      </c>
      <c r="C180" s="117" t="s">
        <v>364</v>
      </c>
      <c r="D180" s="121">
        <v>779.81</v>
      </c>
      <c r="E180" s="8" t="str">
        <f>IFERROR(VLOOKUP(B180,NOVEMBRO!B:C,2,0),"")</f>
        <v>JAMSON ALESSANDRO DA SILVA</v>
      </c>
    </row>
    <row r="181" spans="1:5">
      <c r="A181" s="119">
        <v>1</v>
      </c>
      <c r="B181" s="98">
        <v>1650</v>
      </c>
      <c r="C181" s="117" t="s">
        <v>57</v>
      </c>
      <c r="D181" s="121">
        <v>325.85000000000002</v>
      </c>
      <c r="E181" s="8" t="str">
        <f>IFERROR(VLOOKUP(B181,NOVEMBRO!B:C,2,0),"")</f>
        <v>JANETE MARIA DA SILVA</v>
      </c>
    </row>
    <row r="182" spans="1:5">
      <c r="A182" s="119">
        <v>1</v>
      </c>
      <c r="B182" s="98">
        <v>2586</v>
      </c>
      <c r="C182" s="117" t="s">
        <v>339</v>
      </c>
      <c r="D182" s="121">
        <v>700.48</v>
      </c>
      <c r="E182" s="8" t="str">
        <f>IFERROR(VLOOKUP(B182,NOVEMBRO!B:C,2,0),"")</f>
        <v>JAQUELINE P F DE OLIVEIRA</v>
      </c>
    </row>
    <row r="183" spans="1:5">
      <c r="A183" s="119">
        <v>1</v>
      </c>
      <c r="B183" s="98">
        <v>2526</v>
      </c>
      <c r="C183" s="117" t="s">
        <v>146</v>
      </c>
      <c r="D183" s="121">
        <v>1435.21</v>
      </c>
      <c r="E183" s="8" t="str">
        <f>IFERROR(VLOOKUP(B183,NOVEMBRO!B:C,2,0),"")</f>
        <v>JARBAS FERREIRA DE LIMA JUNIOR</v>
      </c>
    </row>
    <row r="184" spans="1:5">
      <c r="A184" s="119">
        <v>1</v>
      </c>
      <c r="B184" s="98">
        <v>3344</v>
      </c>
      <c r="C184" s="117" t="s">
        <v>313</v>
      </c>
      <c r="D184" s="121">
        <v>607.65</v>
      </c>
      <c r="E184" s="8" t="str">
        <f>IFERROR(VLOOKUP(B184,NOVEMBRO!B:C,2,0),"")</f>
        <v>JEANE DE ALMEIDA C REVOREDO</v>
      </c>
    </row>
    <row r="185" spans="1:5">
      <c r="A185" s="119">
        <v>1</v>
      </c>
      <c r="B185" s="98">
        <v>2785</v>
      </c>
      <c r="C185" s="117" t="s">
        <v>192</v>
      </c>
      <c r="D185" s="121">
        <v>524.91</v>
      </c>
      <c r="E185" s="8" t="str">
        <f>IFERROR(VLOOKUP(B185,NOVEMBRO!B:C,2,0),"")</f>
        <v>JEANNE D ARC PEDROSA PESSOA</v>
      </c>
    </row>
    <row r="186" spans="1:5">
      <c r="A186" s="119">
        <v>1</v>
      </c>
      <c r="B186" s="98">
        <v>2682</v>
      </c>
      <c r="C186" s="117" t="s">
        <v>171</v>
      </c>
      <c r="D186" s="121">
        <v>309.04000000000002</v>
      </c>
      <c r="E186" s="8" t="str">
        <f>IFERROR(VLOOKUP(B186,NOVEMBRO!B:C,2,0),"")</f>
        <v>JENARIO LUCENA DA SILVA</v>
      </c>
    </row>
    <row r="187" spans="1:5">
      <c r="A187" s="119">
        <v>1</v>
      </c>
      <c r="B187" s="98">
        <v>3256</v>
      </c>
      <c r="C187" s="117" t="s">
        <v>296</v>
      </c>
      <c r="D187" s="121">
        <v>1664.34</v>
      </c>
      <c r="E187" s="8" t="str">
        <f>IFERROR(VLOOKUP(B187,NOVEMBRO!B:C,2,0),"")</f>
        <v>JOAO ALFREDO SOARES DE AVELLAR</v>
      </c>
    </row>
    <row r="188" spans="1:5">
      <c r="A188" s="119">
        <v>1</v>
      </c>
      <c r="B188" s="98">
        <v>2043</v>
      </c>
      <c r="C188" s="117" t="s">
        <v>80</v>
      </c>
      <c r="D188" s="121">
        <v>1203.1300000000001</v>
      </c>
      <c r="E188" s="8" t="str">
        <f>IFERROR(VLOOKUP(B188,NOVEMBRO!B:C,2,0),"")</f>
        <v>JOAO LUIZ BRAGA DE PONTES</v>
      </c>
    </row>
    <row r="189" spans="1:5">
      <c r="A189" s="119">
        <v>1</v>
      </c>
      <c r="B189" s="98">
        <v>3139</v>
      </c>
      <c r="C189" s="117" t="s">
        <v>271</v>
      </c>
      <c r="D189" s="121">
        <v>667.12</v>
      </c>
      <c r="E189" s="8" t="str">
        <f>IFERROR(VLOOKUP(B189,NOVEMBRO!B:C,2,0),"")</f>
        <v>JOAO ROBERTO  MACHADO ARAUJO</v>
      </c>
    </row>
    <row r="190" spans="1:5">
      <c r="A190" s="119">
        <v>1</v>
      </c>
      <c r="B190" s="98">
        <v>2063</v>
      </c>
      <c r="C190" s="117" t="s">
        <v>82</v>
      </c>
      <c r="D190" s="121">
        <v>5387.85</v>
      </c>
      <c r="E190" s="8" t="str">
        <f>IFERROR(VLOOKUP(B190,NOVEMBRO!B:C,2,0),"")</f>
        <v>JOAQUIM PEDRO CARNEIRO C NETO</v>
      </c>
    </row>
    <row r="191" spans="1:5">
      <c r="A191" s="119">
        <v>1</v>
      </c>
      <c r="B191" s="98">
        <v>2894</v>
      </c>
      <c r="C191" s="117" t="s">
        <v>223</v>
      </c>
      <c r="D191" s="121">
        <v>319.02</v>
      </c>
      <c r="E191" s="8" t="str">
        <f>IFERROR(VLOOKUP(B191,NOVEMBRO!B:C,2,0),"")</f>
        <v>JOELNA DINIZ PEREIRA DE SOUSA</v>
      </c>
    </row>
    <row r="192" spans="1:5">
      <c r="A192" s="119">
        <v>51</v>
      </c>
      <c r="B192" s="98">
        <v>2720</v>
      </c>
      <c r="C192" s="117" t="s">
        <v>371</v>
      </c>
      <c r="D192" s="121">
        <v>700.49</v>
      </c>
      <c r="E192" s="8" t="str">
        <f>IFERROR(VLOOKUP(B192,NOVEMBRO!B:C,2,0),"")</f>
        <v>JONATAS BERNARDINO R  DA SILVA</v>
      </c>
    </row>
    <row r="193" spans="1:5">
      <c r="A193" s="119">
        <v>1</v>
      </c>
      <c r="B193" s="98">
        <v>1333</v>
      </c>
      <c r="C193" s="117" t="s">
        <v>33</v>
      </c>
      <c r="D193" s="121">
        <v>1326.44</v>
      </c>
      <c r="E193" s="8" t="str">
        <f>IFERROR(VLOOKUP(B193,NOVEMBRO!B:C,2,0),"")</f>
        <v>JORGE CUNHA OLIVEIRA</v>
      </c>
    </row>
    <row r="194" spans="1:5">
      <c r="A194" s="119">
        <v>1</v>
      </c>
      <c r="B194" s="98">
        <v>2128</v>
      </c>
      <c r="C194" s="117" t="s">
        <v>91</v>
      </c>
      <c r="D194" s="121">
        <v>3423.57</v>
      </c>
      <c r="E194" s="8" t="str">
        <f>IFERROR(VLOOKUP(B194,NOVEMBRO!B:C,2,0),"")</f>
        <v>JORGE DA SILVA LIMA</v>
      </c>
    </row>
    <row r="195" spans="1:5">
      <c r="A195" s="119">
        <v>1</v>
      </c>
      <c r="B195" s="98">
        <v>2508</v>
      </c>
      <c r="C195" s="117" t="s">
        <v>143</v>
      </c>
      <c r="D195" s="121">
        <v>1081.82</v>
      </c>
      <c r="E195" s="8" t="str">
        <f>IFERROR(VLOOKUP(B195,NOVEMBRO!B:C,2,0),"")</f>
        <v>JOSE ALEXANDRE DE BARROS ALVES</v>
      </c>
    </row>
    <row r="196" spans="1:5">
      <c r="A196" s="119">
        <v>10</v>
      </c>
      <c r="B196" s="98">
        <v>2124</v>
      </c>
      <c r="C196" s="117" t="s">
        <v>341</v>
      </c>
      <c r="D196" s="121">
        <v>1418.64</v>
      </c>
      <c r="E196" s="8" t="str">
        <f>IFERROR(VLOOKUP(B196,NOVEMBRO!B:C,2,0),"")</f>
        <v>JOSE ALVES FIGUEIREDO FILHO</v>
      </c>
    </row>
    <row r="197" spans="1:5">
      <c r="A197" s="119">
        <v>1</v>
      </c>
      <c r="B197" s="98">
        <v>863</v>
      </c>
      <c r="C197" s="117" t="s">
        <v>10</v>
      </c>
      <c r="D197" s="121">
        <v>897.78</v>
      </c>
      <c r="E197" s="8" t="str">
        <f>IFERROR(VLOOKUP(B197,NOVEMBRO!B:C,2,0),"")</f>
        <v>JOSE AMARO DOS SANTOS</v>
      </c>
    </row>
    <row r="198" spans="1:5">
      <c r="A198" s="119">
        <v>1</v>
      </c>
      <c r="B198" s="98">
        <v>2930</v>
      </c>
      <c r="C198" s="117" t="s">
        <v>236</v>
      </c>
      <c r="D198" s="121">
        <v>578.72</v>
      </c>
      <c r="E198" s="8" t="str">
        <f>IFERROR(VLOOKUP(B198,NOVEMBRO!B:C,2,0),"")</f>
        <v>JOSE AURICELIO C DE ARAUJO</v>
      </c>
    </row>
    <row r="199" spans="1:5">
      <c r="A199" s="119">
        <v>1</v>
      </c>
      <c r="B199" s="98">
        <v>1363</v>
      </c>
      <c r="C199" s="117" t="s">
        <v>35</v>
      </c>
      <c r="D199" s="121">
        <v>1735.89</v>
      </c>
      <c r="E199" s="8" t="str">
        <f>IFERROR(VLOOKUP(B199,NOVEMBRO!B:C,2,0),"")</f>
        <v>JOSE CARLOS FERREIRA DE ARRUDA</v>
      </c>
    </row>
    <row r="200" spans="1:5">
      <c r="A200" s="119">
        <v>1</v>
      </c>
      <c r="B200" s="98">
        <v>1221</v>
      </c>
      <c r="C200" s="117" t="s">
        <v>25</v>
      </c>
      <c r="D200" s="121">
        <v>3425.72</v>
      </c>
      <c r="E200" s="8" t="str">
        <f>IFERROR(VLOOKUP(B200,NOVEMBRO!B:C,2,0),"")</f>
        <v>JOSE CARLOS TENORIO DE MELO</v>
      </c>
    </row>
    <row r="201" spans="1:5">
      <c r="A201" s="119">
        <v>51</v>
      </c>
      <c r="B201" s="98">
        <v>1726</v>
      </c>
      <c r="C201" s="117" t="s">
        <v>385</v>
      </c>
      <c r="D201" s="121">
        <v>1418.64</v>
      </c>
      <c r="E201" s="8" t="str">
        <f>IFERROR(VLOOKUP(B201,NOVEMBRO!B:C,2,0),"")</f>
        <v>JOSE CARLOS VIEIRA</v>
      </c>
    </row>
    <row r="202" spans="1:5">
      <c r="A202" s="119">
        <v>1</v>
      </c>
      <c r="B202" s="98">
        <v>1429</v>
      </c>
      <c r="C202" s="117" t="s">
        <v>41</v>
      </c>
      <c r="D202" s="121">
        <v>1745.85</v>
      </c>
      <c r="E202" s="8" t="str">
        <f>IFERROR(VLOOKUP(B202,NOVEMBRO!B:C,2,0),"")</f>
        <v>JOSE HENRIQUE DA PAZ</v>
      </c>
    </row>
    <row r="203" spans="1:5">
      <c r="A203" s="119">
        <v>1</v>
      </c>
      <c r="B203" s="98">
        <v>3333</v>
      </c>
      <c r="C203" s="117" t="s">
        <v>306</v>
      </c>
      <c r="D203" s="121">
        <v>499.91</v>
      </c>
      <c r="E203" s="8" t="str">
        <f>IFERROR(VLOOKUP(B203,NOVEMBRO!B:C,2,0),"")</f>
        <v>JOSE HIGO MARQUES RENER</v>
      </c>
    </row>
    <row r="204" spans="1:5">
      <c r="A204" s="119">
        <v>1</v>
      </c>
      <c r="B204" s="98">
        <v>1809</v>
      </c>
      <c r="C204" s="117" t="s">
        <v>66</v>
      </c>
      <c r="D204" s="121">
        <v>1141.02</v>
      </c>
      <c r="E204" s="8" t="str">
        <f>IFERROR(VLOOKUP(B204,NOVEMBRO!B:C,2,0),"")</f>
        <v>JOSE IRANILDO DE ANDRADE SILVA</v>
      </c>
    </row>
    <row r="205" spans="1:5">
      <c r="A205" s="119">
        <v>1</v>
      </c>
      <c r="B205" s="98">
        <v>1549</v>
      </c>
      <c r="C205" s="117" t="s">
        <v>48</v>
      </c>
      <c r="D205" s="121">
        <v>1386.93</v>
      </c>
      <c r="E205" s="8" t="str">
        <f>IFERROR(VLOOKUP(B205,NOVEMBRO!B:C,2,0),"")</f>
        <v>JOSE JOAQUIM DA SILVA FILHO</v>
      </c>
    </row>
    <row r="206" spans="1:5">
      <c r="A206" s="119">
        <v>1</v>
      </c>
      <c r="B206" s="98">
        <v>2101</v>
      </c>
      <c r="C206" s="117" t="s">
        <v>85</v>
      </c>
      <c r="D206" s="121">
        <v>1091.26</v>
      </c>
      <c r="E206" s="8" t="str">
        <f>IFERROR(VLOOKUP(B206,NOVEMBRO!B:C,2,0),"")</f>
        <v>JOSE LUCIANO CANDIDO DA SILVA</v>
      </c>
    </row>
    <row r="207" spans="1:5">
      <c r="A207" s="119">
        <v>1</v>
      </c>
      <c r="B207" s="98">
        <v>2835</v>
      </c>
      <c r="C207" s="117" t="s">
        <v>388</v>
      </c>
      <c r="D207" s="121">
        <v>700.48</v>
      </c>
      <c r="E207" s="8" t="str">
        <f>IFERROR(VLOOKUP(B207,NOVEMBRO!B:C,2,0),"")</f>
        <v>JOSE MARCELO DE FRANCA MATOS</v>
      </c>
    </row>
    <row r="208" spans="1:5">
      <c r="A208" s="119">
        <v>1</v>
      </c>
      <c r="B208" s="98">
        <v>2588</v>
      </c>
      <c r="C208" s="117" t="s">
        <v>157</v>
      </c>
      <c r="D208" s="121">
        <v>2098.88</v>
      </c>
      <c r="E208" s="8" t="str">
        <f>IFERROR(VLOOKUP(B208,NOVEMBRO!B:C,2,0),"")</f>
        <v>JOSE NEVES DA SILVA JUNIOR</v>
      </c>
    </row>
    <row r="209" spans="1:5">
      <c r="A209" s="119">
        <v>1</v>
      </c>
      <c r="B209" s="98">
        <v>2770</v>
      </c>
      <c r="C209" s="117" t="s">
        <v>186</v>
      </c>
      <c r="D209" s="121">
        <v>524.91999999999996</v>
      </c>
      <c r="E209" s="8" t="str">
        <f>IFERROR(VLOOKUP(B209,NOVEMBRO!B:C,2,0),"")</f>
        <v>JOSE PIMENTEL SILVA</v>
      </c>
    </row>
    <row r="210" spans="1:5">
      <c r="A210" s="119">
        <v>1</v>
      </c>
      <c r="B210" s="98">
        <v>3366</v>
      </c>
      <c r="C210" s="117" t="s">
        <v>328</v>
      </c>
      <c r="D210" s="121">
        <v>2829.56</v>
      </c>
      <c r="E210" s="8" t="str">
        <f>IFERROR(VLOOKUP(B210,NOVEMBRO!B:C,2,0),"")</f>
        <v>JOSE RICARDO OLIVEIRA CHAGAS</v>
      </c>
    </row>
    <row r="211" spans="1:5">
      <c r="A211" s="119">
        <v>1</v>
      </c>
      <c r="B211" s="98">
        <v>3341</v>
      </c>
      <c r="C211" s="117" t="s">
        <v>311</v>
      </c>
      <c r="D211" s="121">
        <v>1497.91</v>
      </c>
      <c r="E211" s="8" t="str">
        <f>IFERROR(VLOOKUP(B211,NOVEMBRO!B:C,2,0),"")</f>
        <v>JOSE VICTOR M A BARBOSA</v>
      </c>
    </row>
    <row r="212" spans="1:5">
      <c r="A212" s="119">
        <v>1</v>
      </c>
      <c r="B212" s="98">
        <v>3322</v>
      </c>
      <c r="C212" s="117" t="s">
        <v>302</v>
      </c>
      <c r="D212" s="121">
        <v>946.74</v>
      </c>
      <c r="E212" s="8" t="str">
        <f>IFERROR(VLOOKUP(B212,NOVEMBRO!B:C,2,0),"")</f>
        <v>JOSEFINA DA SILVA RODRIGUES</v>
      </c>
    </row>
    <row r="213" spans="1:5">
      <c r="A213" s="119">
        <v>1</v>
      </c>
      <c r="B213" s="98">
        <v>2539</v>
      </c>
      <c r="C213" s="117" t="s">
        <v>149</v>
      </c>
      <c r="D213" s="121">
        <v>453.19</v>
      </c>
      <c r="E213" s="8" t="str">
        <f>IFERROR(VLOOKUP(B213,NOVEMBRO!B:C,2,0),"")</f>
        <v>JOSENILDA BEZERRA DA SILVA</v>
      </c>
    </row>
    <row r="214" spans="1:5">
      <c r="A214" s="119">
        <v>1</v>
      </c>
      <c r="B214" s="98">
        <v>2512</v>
      </c>
      <c r="C214" s="117" t="s">
        <v>365</v>
      </c>
      <c r="D214" s="121">
        <v>1800.68</v>
      </c>
      <c r="E214" s="8" t="str">
        <f>IFERROR(VLOOKUP(B214,NOVEMBRO!B:C,2,0),"")</f>
        <v>JOSENILDO JOSE TORRES</v>
      </c>
    </row>
    <row r="215" spans="1:5">
      <c r="A215" s="119">
        <v>1</v>
      </c>
      <c r="B215" s="98">
        <v>2931</v>
      </c>
      <c r="C215" s="117" t="s">
        <v>237</v>
      </c>
      <c r="D215" s="121">
        <v>917.65</v>
      </c>
      <c r="E215" s="8" t="str">
        <f>IFERROR(VLOOKUP(B215,NOVEMBRO!B:C,2,0),"")</f>
        <v>JOSILENE FARIAS DOS SANTOS ALM</v>
      </c>
    </row>
    <row r="216" spans="1:5">
      <c r="A216" s="119">
        <v>25</v>
      </c>
      <c r="B216" s="98">
        <v>2705</v>
      </c>
      <c r="C216" s="117" t="s">
        <v>370</v>
      </c>
      <c r="D216" s="121">
        <v>700.48</v>
      </c>
      <c r="E216" s="8" t="str">
        <f>IFERROR(VLOOKUP(B216,NOVEMBRO!B:C,2,0),"")</f>
        <v>JOSINALDO OLIVEIRA DE ANDRADE</v>
      </c>
    </row>
    <row r="217" spans="1:5">
      <c r="A217" s="119">
        <v>1</v>
      </c>
      <c r="B217" s="98">
        <v>2514</v>
      </c>
      <c r="C217" s="117" t="s">
        <v>145</v>
      </c>
      <c r="D217" s="121">
        <v>980.1</v>
      </c>
      <c r="E217" s="8" t="str">
        <f>IFERROR(VLOOKUP(B217,NOVEMBRO!B:C,2,0),"")</f>
        <v>JULIANA CAVALCANTI DE SOUSA</v>
      </c>
    </row>
    <row r="218" spans="1:5">
      <c r="A218" s="119">
        <v>1</v>
      </c>
      <c r="B218" s="98">
        <v>2849</v>
      </c>
      <c r="C218" s="117" t="s">
        <v>208</v>
      </c>
      <c r="D218" s="121">
        <v>476.1</v>
      </c>
      <c r="E218" s="8" t="str">
        <f>IFERROR(VLOOKUP(B218,NOVEMBRO!B:C,2,0),"")</f>
        <v>JULIANA CESAR MARTINS DE LIMA</v>
      </c>
    </row>
    <row r="219" spans="1:5">
      <c r="A219" s="119">
        <v>1</v>
      </c>
      <c r="B219" s="98">
        <v>2797</v>
      </c>
      <c r="C219" s="117" t="s">
        <v>196</v>
      </c>
      <c r="D219" s="121">
        <v>481.05</v>
      </c>
      <c r="E219" s="8" t="str">
        <f>IFERROR(VLOOKUP(B219,NOVEMBRO!B:C,2,0),"")</f>
        <v>JULIANA SILVA CEDRIM</v>
      </c>
    </row>
    <row r="220" spans="1:5">
      <c r="A220" s="119">
        <v>1</v>
      </c>
      <c r="B220" s="98">
        <v>2448</v>
      </c>
      <c r="C220" s="117" t="s">
        <v>131</v>
      </c>
      <c r="D220" s="121">
        <v>638.04</v>
      </c>
      <c r="E220" s="8" t="str">
        <f>IFERROR(VLOOKUP(B220,NOVEMBRO!B:C,2,0),"")</f>
        <v>JULIO CESAR DA SILVA</v>
      </c>
    </row>
    <row r="221" spans="1:5">
      <c r="A221" s="119">
        <v>16</v>
      </c>
      <c r="B221" s="98">
        <v>2151</v>
      </c>
      <c r="C221" s="117" t="s">
        <v>103</v>
      </c>
      <c r="D221" s="121">
        <v>1101.3900000000001</v>
      </c>
      <c r="E221" s="8" t="str">
        <f>IFERROR(VLOOKUP(B221,NOVEMBRO!B:C,2,0),"")</f>
        <v>JUREMA MARIA BONGALHARDO</v>
      </c>
    </row>
    <row r="222" spans="1:5">
      <c r="A222" s="119">
        <v>1</v>
      </c>
      <c r="B222" s="98">
        <v>3348</v>
      </c>
      <c r="C222" s="117" t="s">
        <v>316</v>
      </c>
      <c r="D222" s="121">
        <v>324.22000000000003</v>
      </c>
      <c r="E222" s="8" t="str">
        <f>IFERROR(VLOOKUP(B222,NOVEMBRO!B:C,2,0),"")</f>
        <v>KARLA FERREIRA DA SILVA</v>
      </c>
    </row>
    <row r="223" spans="1:5">
      <c r="A223" s="119">
        <v>1</v>
      </c>
      <c r="B223" s="98">
        <v>2634</v>
      </c>
      <c r="C223" s="117" t="s">
        <v>368</v>
      </c>
      <c r="D223" s="121">
        <v>700.48</v>
      </c>
      <c r="E223" s="8" t="str">
        <f>IFERROR(VLOOKUP(B223,NOVEMBRO!B:C,2,0),"")</f>
        <v>KATHYWSKY MELO PINHEIRO</v>
      </c>
    </row>
    <row r="224" spans="1:5">
      <c r="A224" s="119">
        <v>1</v>
      </c>
      <c r="B224" s="98">
        <v>2671</v>
      </c>
      <c r="C224" s="117" t="s">
        <v>168</v>
      </c>
      <c r="D224" s="121">
        <v>578.71</v>
      </c>
      <c r="E224" s="8" t="str">
        <f>IFERROR(VLOOKUP(B224,NOVEMBRO!B:C,2,0),"")</f>
        <v>KATIA ADRIANA F D SILVA SOARES</v>
      </c>
    </row>
    <row r="225" spans="1:5">
      <c r="A225" s="119">
        <v>1</v>
      </c>
      <c r="B225" s="98">
        <v>3317</v>
      </c>
      <c r="C225" s="117" t="s">
        <v>301</v>
      </c>
      <c r="D225" s="121">
        <v>667.13</v>
      </c>
      <c r="E225" s="8" t="str">
        <f>IFERROR(VLOOKUP(B225,NOVEMBRO!B:C,2,0),"")</f>
        <v>KATIA CRISTINA B DA SILVA</v>
      </c>
    </row>
    <row r="226" spans="1:5">
      <c r="A226" s="119">
        <v>1</v>
      </c>
      <c r="B226" s="98">
        <v>2709</v>
      </c>
      <c r="C226" s="117" t="s">
        <v>175</v>
      </c>
      <c r="D226" s="121">
        <v>1486.88</v>
      </c>
      <c r="E226" s="8" t="str">
        <f>IFERROR(VLOOKUP(B226,NOVEMBRO!B:C,2,0),"")</f>
        <v>KATIA DA CONCEICAO DA SILVA</v>
      </c>
    </row>
    <row r="227" spans="1:5">
      <c r="A227" s="119">
        <v>1</v>
      </c>
      <c r="B227" s="98">
        <v>2384</v>
      </c>
      <c r="C227" s="117" t="s">
        <v>123</v>
      </c>
      <c r="D227" s="121">
        <v>667.12</v>
      </c>
      <c r="E227" s="8" t="str">
        <f>IFERROR(VLOOKUP(B227,NOVEMBRO!B:C,2,0),"")</f>
        <v>KATIA MIRANDA DE ARAUJO LOPES</v>
      </c>
    </row>
    <row r="228" spans="1:5">
      <c r="A228" s="119">
        <v>1</v>
      </c>
      <c r="B228" s="98">
        <v>3440</v>
      </c>
      <c r="C228" s="117" t="s">
        <v>576</v>
      </c>
      <c r="D228" s="121">
        <v>3079.23</v>
      </c>
      <c r="E228" s="8" t="str">
        <f>IFERROR(VLOOKUP(B228,NOVEMBRO!B:C,2,0),"")</f>
        <v>KELBY DE MENEZES LAFAYETTE</v>
      </c>
    </row>
    <row r="229" spans="1:5">
      <c r="A229" s="119">
        <v>1</v>
      </c>
      <c r="B229" s="98">
        <v>3032</v>
      </c>
      <c r="C229" s="117" t="s">
        <v>332</v>
      </c>
      <c r="D229" s="121">
        <v>1481.41</v>
      </c>
      <c r="E229" s="8" t="str">
        <f>IFERROR(VLOOKUP(B229,NOVEMBRO!B:C,2,0),"")</f>
        <v>KELEN CRISTINA DE AL F E SILVA</v>
      </c>
    </row>
    <row r="230" spans="1:5">
      <c r="A230" s="119">
        <v>1</v>
      </c>
      <c r="B230" s="98">
        <v>2895</v>
      </c>
      <c r="C230" s="117" t="s">
        <v>224</v>
      </c>
      <c r="D230" s="121">
        <v>476.1</v>
      </c>
      <c r="E230" s="8" t="str">
        <f>IFERROR(VLOOKUP(B230,NOVEMBRO!B:C,2,0),"")</f>
        <v>KLEBER DE OLIVEIRA GALDINO</v>
      </c>
    </row>
    <row r="231" spans="1:5">
      <c r="A231" s="119">
        <v>1</v>
      </c>
      <c r="B231" s="98">
        <v>2392</v>
      </c>
      <c r="C231" s="117" t="s">
        <v>124</v>
      </c>
      <c r="D231" s="121">
        <v>1453.52</v>
      </c>
      <c r="E231" s="8" t="str">
        <f>IFERROR(VLOOKUP(B231,NOVEMBRO!B:C,2,0),"")</f>
        <v>KLEYTON DA SILVA A PEREIRA</v>
      </c>
    </row>
    <row r="232" spans="1:5">
      <c r="A232" s="119">
        <v>1</v>
      </c>
      <c r="B232" s="98">
        <v>3362</v>
      </c>
      <c r="C232" s="117" t="s">
        <v>326</v>
      </c>
      <c r="D232" s="121">
        <v>1497.91</v>
      </c>
      <c r="E232" s="8" t="str">
        <f>IFERROR(VLOOKUP(B232,NOVEMBRO!B:C,2,0),"")</f>
        <v>LEANDRA NASCIMENTO ESTEFANIO</v>
      </c>
    </row>
    <row r="233" spans="1:5">
      <c r="A233" s="119">
        <v>1</v>
      </c>
      <c r="B233" s="98">
        <v>3373</v>
      </c>
      <c r="C233" s="117" t="s">
        <v>447</v>
      </c>
      <c r="D233" s="121">
        <v>1664.34</v>
      </c>
      <c r="E233" s="8" t="str">
        <f>IFERROR(VLOOKUP(B233,NOVEMBRO!B:C,2,0),"")</f>
        <v>LEANDRO RAMOS M DE ANDRADE</v>
      </c>
    </row>
    <row r="234" spans="1:5">
      <c r="A234" s="119">
        <v>1</v>
      </c>
      <c r="B234" s="98">
        <v>1413</v>
      </c>
      <c r="C234" s="117" t="s">
        <v>38</v>
      </c>
      <c r="D234" s="121">
        <v>9101.69</v>
      </c>
      <c r="E234" s="8" t="str">
        <f>IFERROR(VLOOKUP(B234,NOVEMBRO!B:C,2,0),"")</f>
        <v>LEDUAR GUEDES DE LIMA</v>
      </c>
    </row>
    <row r="235" spans="1:5">
      <c r="A235" s="119">
        <v>1</v>
      </c>
      <c r="B235" s="98">
        <v>3247</v>
      </c>
      <c r="C235" s="117" t="s">
        <v>295</v>
      </c>
      <c r="D235" s="121">
        <v>3691.23</v>
      </c>
      <c r="E235" s="8" t="str">
        <f>IFERROR(VLOOKUP(B235,NOVEMBRO!B:C,2,0),"")</f>
        <v>LEONARDO ARAUJO PAES BARRETO</v>
      </c>
    </row>
    <row r="236" spans="1:5">
      <c r="A236" s="119">
        <v>1</v>
      </c>
      <c r="B236" s="98">
        <v>2748</v>
      </c>
      <c r="C236" s="117" t="s">
        <v>181</v>
      </c>
      <c r="D236" s="121">
        <v>524.9</v>
      </c>
      <c r="E236" s="8" t="str">
        <f>IFERROR(VLOOKUP(B236,NOVEMBRO!B:C,2,0),"")</f>
        <v>LEONINO CLEMENTE DA SILVA</v>
      </c>
    </row>
    <row r="237" spans="1:5">
      <c r="A237" s="119">
        <v>1</v>
      </c>
      <c r="B237" s="98">
        <v>2969</v>
      </c>
      <c r="C237" s="117" t="s">
        <v>244</v>
      </c>
      <c r="D237" s="121">
        <v>973.28</v>
      </c>
      <c r="E237" s="8" t="str">
        <f>IFERROR(VLOOKUP(B237,NOVEMBRO!B:C,2,0),"")</f>
        <v>LEYRIANE TELMA V FARIAS</v>
      </c>
    </row>
    <row r="238" spans="1:5">
      <c r="A238" s="119">
        <v>1</v>
      </c>
      <c r="B238" s="98">
        <v>2627</v>
      </c>
      <c r="C238" s="117" t="s">
        <v>333</v>
      </c>
      <c r="D238" s="121">
        <v>2587.08</v>
      </c>
      <c r="E238" s="8" t="str">
        <f>IFERROR(VLOOKUP(B238,NOVEMBRO!B:C,2,0),"")</f>
        <v>LIBNI DE MEDEIROS MELO</v>
      </c>
    </row>
    <row r="239" spans="1:5">
      <c r="A239" s="119">
        <v>1</v>
      </c>
      <c r="B239" s="98">
        <v>2732</v>
      </c>
      <c r="C239" s="117" t="s">
        <v>180</v>
      </c>
      <c r="D239" s="121">
        <v>700.48</v>
      </c>
      <c r="E239" s="8" t="str">
        <f>IFERROR(VLOOKUP(B239,NOVEMBRO!B:C,2,0),"")</f>
        <v>LILIANE DA SILVA SALVADOR</v>
      </c>
    </row>
    <row r="240" spans="1:5">
      <c r="A240" s="119">
        <v>1</v>
      </c>
      <c r="B240" s="98">
        <v>2553</v>
      </c>
      <c r="C240" s="117" t="s">
        <v>152</v>
      </c>
      <c r="D240" s="121">
        <v>980.09</v>
      </c>
      <c r="E240" s="8" t="str">
        <f>IFERROR(VLOOKUP(B240,NOVEMBRO!B:C,2,0),"")</f>
        <v>LIVIA DA SILVA LIMA</v>
      </c>
    </row>
    <row r="241" spans="1:5">
      <c r="A241" s="119">
        <v>1</v>
      </c>
      <c r="B241" s="98">
        <v>1328</v>
      </c>
      <c r="C241" s="117" t="s">
        <v>31</v>
      </c>
      <c r="D241" s="121">
        <v>1320.88</v>
      </c>
      <c r="E241" s="8" t="str">
        <f>IFERROR(VLOOKUP(B241,NOVEMBRO!B:C,2,0),"")</f>
        <v>LIZETE ALFREDINA DA SILVA</v>
      </c>
    </row>
    <row r="242" spans="1:5">
      <c r="A242" s="119">
        <v>1</v>
      </c>
      <c r="B242" s="98">
        <v>3040</v>
      </c>
      <c r="C242" s="117" t="s">
        <v>257</v>
      </c>
      <c r="D242" s="121">
        <v>1825.18</v>
      </c>
      <c r="E242" s="8" t="str">
        <f>IFERROR(VLOOKUP(B242,NOVEMBRO!B:C,2,0),"")</f>
        <v>LORENA ESTHER L M CAVALCANTI</v>
      </c>
    </row>
    <row r="243" spans="1:5">
      <c r="A243" s="119">
        <v>47</v>
      </c>
      <c r="B243" s="98">
        <v>2736</v>
      </c>
      <c r="C243" s="117" t="s">
        <v>376</v>
      </c>
      <c r="D243" s="121">
        <v>779.81</v>
      </c>
      <c r="E243" s="8" t="str">
        <f>IFERROR(VLOOKUP(B243,NOVEMBRO!B:C,2,0),"")</f>
        <v>LUCENILDO JOSE DA SILVA</v>
      </c>
    </row>
    <row r="244" spans="1:5">
      <c r="A244" s="119">
        <v>1</v>
      </c>
      <c r="B244" s="98">
        <v>3422</v>
      </c>
      <c r="C244" s="117" t="s">
        <v>555</v>
      </c>
      <c r="D244" s="121">
        <v>3079.23</v>
      </c>
      <c r="E244" s="8" t="str">
        <f>IFERROR(VLOOKUP(B244,NOVEMBRO!B:C,2,0),"")</f>
        <v>LUCIANA C ANUNCIACAO CUNHA</v>
      </c>
    </row>
    <row r="245" spans="1:5">
      <c r="A245" s="119">
        <v>1</v>
      </c>
      <c r="B245" s="98">
        <v>3160</v>
      </c>
      <c r="C245" s="117" t="s">
        <v>276</v>
      </c>
      <c r="D245" s="121">
        <v>667.12</v>
      </c>
      <c r="E245" s="8" t="str">
        <f>IFERROR(VLOOKUP(B245,NOVEMBRO!B:C,2,0),"")</f>
        <v>LUCIANNA NUNES LIRA</v>
      </c>
    </row>
    <row r="246" spans="1:5">
      <c r="A246" s="119">
        <v>1</v>
      </c>
      <c r="B246" s="98">
        <v>3400</v>
      </c>
      <c r="C246" s="117" t="s">
        <v>532</v>
      </c>
      <c r="D246" s="121">
        <v>1497.91</v>
      </c>
      <c r="E246" s="8" t="str">
        <f>IFERROR(VLOOKUP(B246,NOVEMBRO!B:C,2,0),"")</f>
        <v>LUCIANO ALVES DE S JUNIOR</v>
      </c>
    </row>
    <row r="247" spans="1:5">
      <c r="A247" s="119">
        <v>1</v>
      </c>
      <c r="B247" s="98">
        <v>2996</v>
      </c>
      <c r="C247" s="117" t="s">
        <v>248</v>
      </c>
      <c r="D247" s="121">
        <v>2020.53</v>
      </c>
      <c r="E247" s="8" t="str">
        <f>IFERROR(VLOOKUP(B247,NOVEMBRO!B:C,2,0),"")</f>
        <v>LUCIANO BARROS COSTA</v>
      </c>
    </row>
    <row r="248" spans="1:5">
      <c r="A248" s="119">
        <v>1</v>
      </c>
      <c r="B248" s="98">
        <v>2866</v>
      </c>
      <c r="C248" s="117" t="s">
        <v>215</v>
      </c>
      <c r="D248" s="121">
        <v>843.09</v>
      </c>
      <c r="E248" s="8" t="str">
        <f>IFERROR(VLOOKUP(B248,NOVEMBRO!B:C,2,0),"")</f>
        <v>LUCICLEIDE M  DE A  CAMPOS</v>
      </c>
    </row>
    <row r="249" spans="1:5">
      <c r="A249" s="119">
        <v>1</v>
      </c>
      <c r="B249" s="98">
        <v>2917</v>
      </c>
      <c r="C249" s="117" t="s">
        <v>230</v>
      </c>
      <c r="D249" s="121">
        <v>551.15</v>
      </c>
      <c r="E249" s="8" t="str">
        <f>IFERROR(VLOOKUP(B249,NOVEMBRO!B:C,2,0),"")</f>
        <v>LUCICLEIDE PEREIRA DEODATO</v>
      </c>
    </row>
    <row r="250" spans="1:5">
      <c r="A250" s="119">
        <v>1</v>
      </c>
      <c r="B250" s="98">
        <v>1794</v>
      </c>
      <c r="C250" s="117" t="s">
        <v>64</v>
      </c>
      <c r="D250" s="121">
        <v>1529.09</v>
      </c>
      <c r="E250" s="8" t="str">
        <f>IFERROR(VLOOKUP(B250,NOVEMBRO!B:C,2,0),"")</f>
        <v>LUCIENE MARIA DE ANDRADE</v>
      </c>
    </row>
    <row r="251" spans="1:5">
      <c r="A251" s="119">
        <v>1</v>
      </c>
      <c r="B251" s="98">
        <v>2140</v>
      </c>
      <c r="C251" s="117" t="s">
        <v>98</v>
      </c>
      <c r="D251" s="121">
        <v>2068.06</v>
      </c>
      <c r="E251" s="8" t="str">
        <f>IFERROR(VLOOKUP(B251,NOVEMBRO!B:C,2,0),"")</f>
        <v>LUCIENE PEREIRA DE A NASCIMENT</v>
      </c>
    </row>
    <row r="252" spans="1:5">
      <c r="A252" s="119">
        <v>1</v>
      </c>
      <c r="B252" s="98">
        <v>3353</v>
      </c>
      <c r="C252" s="117" t="s">
        <v>320</v>
      </c>
      <c r="D252" s="121">
        <v>499.91</v>
      </c>
      <c r="E252" s="8" t="str">
        <f>IFERROR(VLOOKUP(B252,NOVEMBRO!B:C,2,0),"")</f>
        <v>LUCIO ANDRE DA SILVA</v>
      </c>
    </row>
    <row r="253" spans="1:5">
      <c r="A253" s="119">
        <v>1</v>
      </c>
      <c r="B253" s="98">
        <v>2933</v>
      </c>
      <c r="C253" s="117" t="s">
        <v>238</v>
      </c>
      <c r="D253" s="121">
        <v>524.9</v>
      </c>
      <c r="E253" s="8" t="str">
        <f>IFERROR(VLOOKUP(B253,NOVEMBRO!B:C,2,0),"")</f>
        <v>LUCY DIAS DE ANDRADE</v>
      </c>
    </row>
    <row r="254" spans="1:5">
      <c r="A254" s="119">
        <v>1</v>
      </c>
      <c r="B254" s="98">
        <v>2834</v>
      </c>
      <c r="C254" s="117" t="s">
        <v>205</v>
      </c>
      <c r="D254" s="121">
        <v>700.48</v>
      </c>
      <c r="E254" s="8" t="str">
        <f>IFERROR(VLOOKUP(B254,NOVEMBRO!B:C,2,0),"")</f>
        <v>LUIZ F  DE LIMA CAVALCANTI</v>
      </c>
    </row>
    <row r="255" spans="1:5">
      <c r="A255" s="119">
        <v>1</v>
      </c>
      <c r="B255" s="98">
        <v>1665</v>
      </c>
      <c r="C255" s="117" t="s">
        <v>59</v>
      </c>
      <c r="D255" s="121">
        <v>479.01</v>
      </c>
      <c r="E255" s="8" t="str">
        <f>IFERROR(VLOOKUP(B255,NOVEMBRO!B:C,2,0),"")</f>
        <v>LUZIA BERNARDO DE SOUSA</v>
      </c>
    </row>
    <row r="256" spans="1:5">
      <c r="A256" s="119">
        <v>1</v>
      </c>
      <c r="B256" s="98">
        <v>3081</v>
      </c>
      <c r="C256" s="117" t="s">
        <v>264</v>
      </c>
      <c r="D256" s="121">
        <v>499.3</v>
      </c>
      <c r="E256" s="8" t="str">
        <f>IFERROR(VLOOKUP(B256,NOVEMBRO!B:C,2,0),"")</f>
        <v>MAILTON NOBRE DE MEDEIROS</v>
      </c>
    </row>
    <row r="257" spans="1:5">
      <c r="A257" s="119">
        <v>1</v>
      </c>
      <c r="B257" s="98">
        <v>1393</v>
      </c>
      <c r="C257" s="117" t="s">
        <v>37</v>
      </c>
      <c r="D257" s="121">
        <v>1320.88</v>
      </c>
      <c r="E257" s="8" t="str">
        <f>IFERROR(VLOOKUP(B257,NOVEMBRO!B:C,2,0),"")</f>
        <v>MANOEL CORREIA DOS SANTOS</v>
      </c>
    </row>
    <row r="258" spans="1:5">
      <c r="A258" s="119">
        <v>1</v>
      </c>
      <c r="B258" s="98">
        <v>3325</v>
      </c>
      <c r="C258" s="117" t="s">
        <v>303</v>
      </c>
      <c r="D258" s="121">
        <v>2829.56</v>
      </c>
      <c r="E258" s="8" t="str">
        <f>IFERROR(VLOOKUP(B258,NOVEMBRO!B:C,2,0),"")</f>
        <v>MANOEL DE LIMA BARBOSA</v>
      </c>
    </row>
    <row r="259" spans="1:5">
      <c r="A259" s="119">
        <v>1</v>
      </c>
      <c r="B259" s="98">
        <v>1749</v>
      </c>
      <c r="C259" s="117" t="s">
        <v>62</v>
      </c>
      <c r="D259" s="121">
        <v>810.9</v>
      </c>
      <c r="E259" s="8" t="str">
        <f>IFERROR(VLOOKUP(B259,NOVEMBRO!B:C,2,0),"")</f>
        <v>MANOEL MARTINS LEITE NETO</v>
      </c>
    </row>
    <row r="260" spans="1:5">
      <c r="A260" s="119">
        <v>1</v>
      </c>
      <c r="B260" s="98">
        <v>1980</v>
      </c>
      <c r="C260" s="117" t="s">
        <v>75</v>
      </c>
      <c r="D260" s="121">
        <v>4571.25</v>
      </c>
      <c r="E260" s="8" t="str">
        <f>IFERROR(VLOOKUP(B260,NOVEMBRO!B:C,2,0),"")</f>
        <v>MANOEL NETO DINIZ</v>
      </c>
    </row>
    <row r="261" spans="1:5">
      <c r="A261" s="119">
        <v>1</v>
      </c>
      <c r="B261" s="98">
        <v>3283</v>
      </c>
      <c r="C261" s="117" t="s">
        <v>299</v>
      </c>
      <c r="D261" s="121">
        <v>2829.56</v>
      </c>
      <c r="E261" s="8" t="str">
        <f>IFERROR(VLOOKUP(B261,NOVEMBRO!B:C,2,0),"")</f>
        <v>MANUELA A DE SENA L VENTURA</v>
      </c>
    </row>
    <row r="262" spans="1:5">
      <c r="A262" s="119">
        <v>1</v>
      </c>
      <c r="B262" s="98">
        <v>3138</v>
      </c>
      <c r="C262" s="117" t="s">
        <v>270</v>
      </c>
      <c r="D262" s="121">
        <v>1453.52</v>
      </c>
      <c r="E262" s="8" t="str">
        <f>IFERROR(VLOOKUP(B262,NOVEMBRO!B:C,2,0),"")</f>
        <v>MANUELA SILVA DE LIMA B DA PAZ</v>
      </c>
    </row>
    <row r="263" spans="1:5">
      <c r="A263" s="119">
        <v>1</v>
      </c>
      <c r="B263" s="98">
        <v>2451</v>
      </c>
      <c r="C263" s="117" t="s">
        <v>132</v>
      </c>
      <c r="D263" s="121">
        <v>578.71</v>
      </c>
      <c r="E263" s="8" t="str">
        <f>IFERROR(VLOOKUP(B263,NOVEMBRO!B:C,2,0),"")</f>
        <v>MANUELLA BOMFIM DA SILVA</v>
      </c>
    </row>
    <row r="264" spans="1:5">
      <c r="A264" s="119">
        <v>1</v>
      </c>
      <c r="B264" s="98">
        <v>2775</v>
      </c>
      <c r="C264" s="117" t="s">
        <v>188</v>
      </c>
      <c r="D264" s="121">
        <v>432.65</v>
      </c>
      <c r="E264" s="8" t="str">
        <f>IFERROR(VLOOKUP(B264,NOVEMBRO!B:C,2,0),"")</f>
        <v>MARCELA FREITAS DA C SALLES</v>
      </c>
    </row>
    <row r="265" spans="1:5">
      <c r="A265" s="119">
        <v>1</v>
      </c>
      <c r="B265" s="98">
        <v>2541</v>
      </c>
      <c r="C265" s="117" t="s">
        <v>150</v>
      </c>
      <c r="D265" s="121">
        <v>510.63</v>
      </c>
      <c r="E265" s="8" t="str">
        <f>IFERROR(VLOOKUP(B265,NOVEMBRO!B:C,2,0),"")</f>
        <v>MARCELA SALLES DA SILVA</v>
      </c>
    </row>
    <row r="266" spans="1:5">
      <c r="A266" s="119">
        <v>1</v>
      </c>
      <c r="B266" s="98">
        <v>2665</v>
      </c>
      <c r="C266" s="117" t="s">
        <v>165</v>
      </c>
      <c r="D266" s="121">
        <v>201.78</v>
      </c>
      <c r="E266" s="8" t="str">
        <f>IFERROR(VLOOKUP(B266,NOVEMBRO!B:C,2,0),"")</f>
        <v>MARCELO BARLAVENTO DAS C SILVA</v>
      </c>
    </row>
    <row r="267" spans="1:5">
      <c r="A267" s="119">
        <v>3</v>
      </c>
      <c r="B267" s="98">
        <v>2974</v>
      </c>
      <c r="C267" s="117" t="s">
        <v>344</v>
      </c>
      <c r="D267" s="121">
        <v>667.12</v>
      </c>
      <c r="E267" s="8" t="str">
        <f>IFERROR(VLOOKUP(B267,NOVEMBRO!B:C,2,0),"")</f>
        <v>MARCELO DIEDERICHS PRATES</v>
      </c>
    </row>
    <row r="268" spans="1:5">
      <c r="A268" s="119">
        <v>1</v>
      </c>
      <c r="B268" s="98">
        <v>3343</v>
      </c>
      <c r="C268" s="117" t="s">
        <v>312</v>
      </c>
      <c r="D268" s="121">
        <v>499.3</v>
      </c>
      <c r="E268" s="8" t="str">
        <f>IFERROR(VLOOKUP(B268,NOVEMBRO!B:C,2,0),"")</f>
        <v>MARCELO MONTEIRO DE C. FILHO</v>
      </c>
    </row>
    <row r="269" spans="1:5">
      <c r="A269" s="119">
        <v>51</v>
      </c>
      <c r="B269" s="98">
        <v>2096</v>
      </c>
      <c r="C269" s="117" t="s">
        <v>337</v>
      </c>
      <c r="D269" s="121">
        <v>1418.64</v>
      </c>
      <c r="E269" s="8" t="str">
        <f>IFERROR(VLOOKUP(B269,NOVEMBRO!B:C,2,0),"")</f>
        <v>MARCELO MORAIS DE OLIVEIRA</v>
      </c>
    </row>
    <row r="270" spans="1:5">
      <c r="A270" s="119">
        <v>1</v>
      </c>
      <c r="B270" s="98">
        <v>2717</v>
      </c>
      <c r="C270" s="117" t="s">
        <v>178</v>
      </c>
      <c r="D270" s="121">
        <v>2587.08</v>
      </c>
      <c r="E270" s="8" t="str">
        <f>IFERROR(VLOOKUP(B270,NOVEMBRO!B:C,2,0),"")</f>
        <v>MARCIA ANDREA F SECUNDINO</v>
      </c>
    </row>
    <row r="271" spans="1:5">
      <c r="A271" s="119">
        <v>1</v>
      </c>
      <c r="B271" s="98">
        <v>2798</v>
      </c>
      <c r="C271" s="117" t="s">
        <v>197</v>
      </c>
      <c r="D271" s="121">
        <v>1486.88</v>
      </c>
      <c r="E271" s="8" t="str">
        <f>IFERROR(VLOOKUP(B271,NOVEMBRO!B:C,2,0),"")</f>
        <v>MARCO ANDRE ANTUNES CORREIA</v>
      </c>
    </row>
    <row r="272" spans="1:5">
      <c r="A272" s="119">
        <v>1</v>
      </c>
      <c r="B272" s="98">
        <v>1267</v>
      </c>
      <c r="C272" s="117" t="s">
        <v>29</v>
      </c>
      <c r="D272" s="121">
        <v>7431.52</v>
      </c>
      <c r="E272" s="8" t="str">
        <f>IFERROR(VLOOKUP(B272,NOVEMBRO!B:C,2,0),"")</f>
        <v>MARCO AURELIO O DE OLIVEIRA</v>
      </c>
    </row>
    <row r="273" spans="1:5">
      <c r="A273" s="119">
        <v>1</v>
      </c>
      <c r="B273" s="98">
        <v>1741</v>
      </c>
      <c r="C273" s="117" t="s">
        <v>61</v>
      </c>
      <c r="D273" s="121">
        <v>1145.81</v>
      </c>
      <c r="E273" s="8" t="str">
        <f>IFERROR(VLOOKUP(B273,NOVEMBRO!B:C,2,0),"")</f>
        <v>MARCONDES C  DE OLIVEIRA</v>
      </c>
    </row>
    <row r="274" spans="1:5">
      <c r="A274" s="119">
        <v>1</v>
      </c>
      <c r="B274" s="98">
        <v>3232</v>
      </c>
      <c r="C274" s="117" t="s">
        <v>290</v>
      </c>
      <c r="D274" s="121">
        <v>667.12</v>
      </c>
      <c r="E274" s="8" t="str">
        <f>IFERROR(VLOOKUP(B274,NOVEMBRO!B:C,2,0),"")</f>
        <v>MARCOS ANTONIO SILVA DE LIMA</v>
      </c>
    </row>
    <row r="275" spans="1:5">
      <c r="A275" s="119">
        <v>1</v>
      </c>
      <c r="B275" s="98">
        <v>2019</v>
      </c>
      <c r="C275" s="117" t="s">
        <v>78</v>
      </c>
      <c r="D275" s="121">
        <v>772.28</v>
      </c>
      <c r="E275" s="8" t="str">
        <f>IFERROR(VLOOKUP(B275,NOVEMBRO!B:C,2,0),"")</f>
        <v>MARCOS DO NASCIMENTO</v>
      </c>
    </row>
    <row r="276" spans="1:5">
      <c r="A276" s="119">
        <v>1</v>
      </c>
      <c r="B276" s="98">
        <v>1536</v>
      </c>
      <c r="C276" s="117" t="s">
        <v>46</v>
      </c>
      <c r="D276" s="121">
        <v>1198.08</v>
      </c>
      <c r="E276" s="8" t="str">
        <f>IFERROR(VLOOKUP(B276,NOVEMBRO!B:C,2,0),"")</f>
        <v>MARIA ADRIAO DA SILVA</v>
      </c>
    </row>
    <row r="277" spans="1:5">
      <c r="A277" s="119">
        <v>1</v>
      </c>
      <c r="B277" s="98">
        <v>397</v>
      </c>
      <c r="C277" s="117" t="s">
        <v>4</v>
      </c>
      <c r="D277" s="121">
        <v>1788.24</v>
      </c>
      <c r="E277" s="8" t="str">
        <f>IFERROR(VLOOKUP(B277,NOVEMBRO!B:C,2,0),"")</f>
        <v>MARIA AMARA MEDEIROS</v>
      </c>
    </row>
    <row r="278" spans="1:5">
      <c r="A278" s="119">
        <v>1</v>
      </c>
      <c r="B278" s="98">
        <v>1588</v>
      </c>
      <c r="C278" s="117" t="s">
        <v>52</v>
      </c>
      <c r="D278" s="121">
        <v>197.04</v>
      </c>
      <c r="E278" s="8" t="str">
        <f>IFERROR(VLOOKUP(B278,NOVEMBRO!B:C,2,0),"")</f>
        <v>MARIA ANDREA DOS SANTOS</v>
      </c>
    </row>
    <row r="279" spans="1:5">
      <c r="A279" s="119">
        <v>1</v>
      </c>
      <c r="B279" s="98">
        <v>2618</v>
      </c>
      <c r="C279" s="117" t="s">
        <v>159</v>
      </c>
      <c r="D279" s="121">
        <v>578.71</v>
      </c>
      <c r="E279" s="8" t="str">
        <f>IFERROR(VLOOKUP(B279,NOVEMBRO!B:C,2,0),"")</f>
        <v>MARIA DA CONCEICAO O DOS SANTO</v>
      </c>
    </row>
    <row r="280" spans="1:5">
      <c r="A280" s="119">
        <v>1</v>
      </c>
      <c r="B280" s="98">
        <v>2918</v>
      </c>
      <c r="C280" s="117" t="s">
        <v>231</v>
      </c>
      <c r="D280" s="121">
        <v>476.1</v>
      </c>
      <c r="E280" s="8" t="str">
        <f>IFERROR(VLOOKUP(B280,NOVEMBRO!B:C,2,0),"")</f>
        <v>MARIA DAS NEVES DE BARROS</v>
      </c>
    </row>
    <row r="281" spans="1:5">
      <c r="A281" s="119">
        <v>1</v>
      </c>
      <c r="B281" s="98">
        <v>200</v>
      </c>
      <c r="C281" s="117" t="s">
        <v>3</v>
      </c>
      <c r="D281" s="121">
        <v>1698.57</v>
      </c>
      <c r="E281" s="8" t="str">
        <f>IFERROR(VLOOKUP(B281,NOVEMBRO!B:C,2,0),"")</f>
        <v>MARIA DO CARMO DE SOUSA</v>
      </c>
    </row>
    <row r="282" spans="1:5">
      <c r="A282" s="119">
        <v>1</v>
      </c>
      <c r="B282" s="98">
        <v>1169</v>
      </c>
      <c r="C282" s="117" t="s">
        <v>23</v>
      </c>
      <c r="D282" s="121">
        <v>1145.81</v>
      </c>
      <c r="E282" s="8" t="str">
        <f>IFERROR(VLOOKUP(B282,NOVEMBRO!B:C,2,0),"")</f>
        <v>MARIA DO CARMO SANTOS</v>
      </c>
    </row>
    <row r="283" spans="1:5">
      <c r="A283" s="119">
        <v>1</v>
      </c>
      <c r="B283" s="98">
        <v>3415</v>
      </c>
      <c r="C283" s="117" t="s">
        <v>550</v>
      </c>
      <c r="D283" s="121">
        <v>667.12</v>
      </c>
      <c r="E283" s="8" t="str">
        <f>IFERROR(VLOOKUP(B283,NOVEMBRO!B:C,2,0),"")</f>
        <v>MARIA DO SOCORRO SILVA VIEIRA</v>
      </c>
    </row>
    <row r="284" spans="1:5">
      <c r="A284" s="119">
        <v>1</v>
      </c>
      <c r="B284" s="98">
        <v>1243</v>
      </c>
      <c r="C284" s="117" t="s">
        <v>27</v>
      </c>
      <c r="D284" s="121">
        <v>897.78</v>
      </c>
      <c r="E284" s="8" t="str">
        <f>IFERROR(VLOOKUP(B284,NOVEMBRO!B:C,2,0),"")</f>
        <v>MARIA EUGENIA VILARIM LIMA</v>
      </c>
    </row>
    <row r="285" spans="1:5">
      <c r="A285" s="119">
        <v>1</v>
      </c>
      <c r="B285" s="98">
        <v>2726</v>
      </c>
      <c r="C285" s="117" t="s">
        <v>179</v>
      </c>
      <c r="D285" s="121">
        <v>1521.91</v>
      </c>
      <c r="E285" s="8" t="str">
        <f>IFERROR(VLOOKUP(B285,NOVEMBRO!B:C,2,0),"")</f>
        <v>MARIA GILVANEIDE SANTOS LIMA</v>
      </c>
    </row>
    <row r="286" spans="1:5">
      <c r="A286" s="119">
        <v>1</v>
      </c>
      <c r="B286" s="98">
        <v>1674</v>
      </c>
      <c r="C286" s="117" t="s">
        <v>60</v>
      </c>
      <c r="D286" s="121">
        <v>492.6</v>
      </c>
      <c r="E286" s="8" t="str">
        <f>IFERROR(VLOOKUP(B286,NOVEMBRO!B:C,2,0),"")</f>
        <v>MARIA HELENA FERREIRA DA SILVA</v>
      </c>
    </row>
    <row r="287" spans="1:5">
      <c r="A287" s="119">
        <v>1</v>
      </c>
      <c r="B287" s="98">
        <v>1071</v>
      </c>
      <c r="C287" s="117" t="s">
        <v>17</v>
      </c>
      <c r="D287" s="121">
        <v>738.6</v>
      </c>
      <c r="E287" s="8" t="str">
        <f>IFERROR(VLOOKUP(B287,NOVEMBRO!B:C,2,0),"")</f>
        <v>MARIA JOSE DA HORA</v>
      </c>
    </row>
    <row r="288" spans="1:5">
      <c r="A288" s="119">
        <v>1</v>
      </c>
      <c r="B288" s="98">
        <v>2943</v>
      </c>
      <c r="C288" s="117" t="s">
        <v>243</v>
      </c>
      <c r="D288" s="121">
        <v>476.1</v>
      </c>
      <c r="E288" s="8" t="str">
        <f>IFERROR(VLOOKUP(B288,NOVEMBRO!B:C,2,0),"")</f>
        <v>MARIA JOSE GUILHERME</v>
      </c>
    </row>
    <row r="289" spans="1:5">
      <c r="A289" s="119">
        <v>1</v>
      </c>
      <c r="B289" s="98">
        <v>871</v>
      </c>
      <c r="C289" s="117" t="s">
        <v>584</v>
      </c>
      <c r="D289" s="121">
        <v>1923.63</v>
      </c>
      <c r="E289" s="8" t="str">
        <f>IFERROR(VLOOKUP(B289,NOVEMBRO!B:C,2,0),"")</f>
        <v>MARIA LUISA P DE LEMOS SILVA</v>
      </c>
    </row>
    <row r="290" spans="1:5">
      <c r="A290" s="119">
        <v>1</v>
      </c>
      <c r="B290" s="98">
        <v>2474</v>
      </c>
      <c r="C290" s="117" t="s">
        <v>135</v>
      </c>
      <c r="D290" s="121">
        <v>4284.18</v>
      </c>
      <c r="E290" s="8" t="str">
        <f>IFERROR(VLOOKUP(B290,NOVEMBRO!B:C,2,0),"")</f>
        <v>MARIA ROSEANE DOS A CLEMENTINO</v>
      </c>
    </row>
    <row r="291" spans="1:5">
      <c r="A291" s="119">
        <v>1</v>
      </c>
      <c r="B291" s="98">
        <v>3445</v>
      </c>
      <c r="C291" s="117" t="s">
        <v>586</v>
      </c>
      <c r="D291" s="121">
        <v>2829.56</v>
      </c>
      <c r="E291" s="8" t="str">
        <f>IFERROR(VLOOKUP(B291,NOVEMBRO!B:C,2,0),"")</f>
        <v>MARIA SOCORRO MARQUES NUNES</v>
      </c>
    </row>
    <row r="292" spans="1:5">
      <c r="A292" s="119">
        <v>1</v>
      </c>
      <c r="B292" s="98">
        <v>3437</v>
      </c>
      <c r="C292" s="117" t="s">
        <v>572</v>
      </c>
      <c r="D292" s="121">
        <v>2829.56</v>
      </c>
      <c r="E292" s="8" t="str">
        <f>IFERROR(VLOOKUP(B292,NOVEMBRO!B:C,2,0),"")</f>
        <v>MARIA SONIA C DE VASCONCELOS</v>
      </c>
    </row>
    <row r="293" spans="1:5">
      <c r="A293" s="119">
        <v>1</v>
      </c>
      <c r="B293" s="98">
        <v>3025</v>
      </c>
      <c r="C293" s="117" t="s">
        <v>389</v>
      </c>
      <c r="D293" s="121">
        <v>1481.41</v>
      </c>
      <c r="E293" s="8" t="str">
        <f>IFERROR(VLOOKUP(B293,NOVEMBRO!B:C,2,0),"")</f>
        <v>MARIANA KAROLYNE G DE SOUZA</v>
      </c>
    </row>
    <row r="294" spans="1:5">
      <c r="A294" s="119">
        <v>1</v>
      </c>
      <c r="B294" s="98">
        <v>3016</v>
      </c>
      <c r="C294" s="117" t="s">
        <v>253</v>
      </c>
      <c r="D294" s="121">
        <v>667.12</v>
      </c>
      <c r="E294" s="8" t="str">
        <f>IFERROR(VLOOKUP(B294,NOVEMBRO!B:C,2,0),"")</f>
        <v>MARIANA SILVA MONTEIRO</v>
      </c>
    </row>
    <row r="295" spans="1:5">
      <c r="A295" s="119">
        <v>48</v>
      </c>
      <c r="B295" s="98">
        <v>3027</v>
      </c>
      <c r="C295" s="117" t="s">
        <v>254</v>
      </c>
      <c r="D295" s="121">
        <v>1481.41</v>
      </c>
      <c r="E295" s="8" t="str">
        <f>IFERROR(VLOOKUP(B295,NOVEMBRO!B:C,2,0),"")</f>
        <v>MARILIA MILENA R PIRES</v>
      </c>
    </row>
    <row r="296" spans="1:5">
      <c r="A296" s="119">
        <v>1</v>
      </c>
      <c r="B296" s="98">
        <v>1008</v>
      </c>
      <c r="C296" s="117" t="s">
        <v>13</v>
      </c>
      <c r="D296" s="121">
        <v>855.04</v>
      </c>
      <c r="E296" s="8" t="str">
        <f>IFERROR(VLOOKUP(B296,NOVEMBRO!B:C,2,0),"")</f>
        <v>MARIO JOSE DO NASCIMENTO</v>
      </c>
    </row>
    <row r="297" spans="1:5">
      <c r="A297" s="119">
        <v>1</v>
      </c>
      <c r="B297" s="98">
        <v>1475</v>
      </c>
      <c r="C297" s="117" t="s">
        <v>43</v>
      </c>
      <c r="D297" s="121">
        <v>1320.88</v>
      </c>
      <c r="E297" s="8" t="str">
        <f>IFERROR(VLOOKUP(B297,NOVEMBRO!B:C,2,0),"")</f>
        <v>MARTA ARAUJO DA F  SANTANA</v>
      </c>
    </row>
    <row r="298" spans="1:5">
      <c r="A298" s="119">
        <v>1</v>
      </c>
      <c r="B298" s="98">
        <v>1454</v>
      </c>
      <c r="C298" s="117" t="s">
        <v>42</v>
      </c>
      <c r="D298" s="121">
        <v>1598.98</v>
      </c>
      <c r="E298" s="8" t="str">
        <f>IFERROR(VLOOKUP(B298,NOVEMBRO!B:C,2,0),"")</f>
        <v>MAURICIO LOPES DA SILVA</v>
      </c>
    </row>
    <row r="299" spans="1:5">
      <c r="A299" s="119">
        <v>1</v>
      </c>
      <c r="B299" s="98">
        <v>3316</v>
      </c>
      <c r="C299" s="117" t="s">
        <v>300</v>
      </c>
      <c r="D299" s="121">
        <v>499.3</v>
      </c>
      <c r="E299" s="8" t="str">
        <f>IFERROR(VLOOKUP(B299,NOVEMBRO!B:C,2,0),"")</f>
        <v>MAYARA CRISTINA NUNES DE LIRA</v>
      </c>
    </row>
    <row r="300" spans="1:5">
      <c r="A300" s="119">
        <v>1</v>
      </c>
      <c r="B300" s="98">
        <v>3336</v>
      </c>
      <c r="C300" s="117" t="s">
        <v>307</v>
      </c>
      <c r="D300" s="121">
        <v>499.91</v>
      </c>
      <c r="E300" s="8" t="str">
        <f>IFERROR(VLOOKUP(B300,NOVEMBRO!B:C,2,0),"")</f>
        <v>MICHELLI HELENA LIMA DA SILVA</v>
      </c>
    </row>
    <row r="301" spans="1:5">
      <c r="A301" s="119">
        <v>1</v>
      </c>
      <c r="B301" s="98">
        <v>2363</v>
      </c>
      <c r="C301" s="117" t="s">
        <v>119</v>
      </c>
      <c r="D301" s="121">
        <v>703.44</v>
      </c>
      <c r="E301" s="8" t="str">
        <f>IFERROR(VLOOKUP(B301,NOVEMBRO!B:C,2,0),"")</f>
        <v>MIRIAM ALVES BASTOS DA SILVA</v>
      </c>
    </row>
    <row r="302" spans="1:5">
      <c r="A302" s="119">
        <v>1</v>
      </c>
      <c r="B302" s="98">
        <v>2816</v>
      </c>
      <c r="C302" s="117" t="s">
        <v>200</v>
      </c>
      <c r="D302" s="121">
        <v>667.12</v>
      </c>
      <c r="E302" s="8" t="str">
        <f>IFERROR(VLOOKUP(B302,NOVEMBRO!B:C,2,0),"")</f>
        <v>MIRIAM DA SILVA FONSECA</v>
      </c>
    </row>
    <row r="303" spans="1:5">
      <c r="A303" s="119">
        <v>16</v>
      </c>
      <c r="B303" s="98">
        <v>1682</v>
      </c>
      <c r="C303" s="117" t="s">
        <v>349</v>
      </c>
      <c r="D303" s="121">
        <v>1418.64</v>
      </c>
      <c r="E303" s="8" t="str">
        <f>IFERROR(VLOOKUP(B303,NOVEMBRO!B:C,2,0),"")</f>
        <v>MOISES MARTINS DE MELO NETO</v>
      </c>
    </row>
    <row r="304" spans="1:5">
      <c r="A304" s="119">
        <v>50</v>
      </c>
      <c r="B304" s="98">
        <v>2836</v>
      </c>
      <c r="C304" s="117" t="s">
        <v>382</v>
      </c>
      <c r="D304" s="121">
        <v>1111.21</v>
      </c>
      <c r="E304" s="8" t="str">
        <f>IFERROR(VLOOKUP(B304,NOVEMBRO!B:C,2,0),"")</f>
        <v>MONALISA MARIA LEANDRO RIBEIRO</v>
      </c>
    </row>
    <row r="305" spans="1:5">
      <c r="A305" s="119">
        <v>1</v>
      </c>
      <c r="B305" s="98">
        <v>2687</v>
      </c>
      <c r="C305" s="117" t="s">
        <v>172</v>
      </c>
      <c r="D305" s="121">
        <v>1067.47</v>
      </c>
      <c r="E305" s="8" t="str">
        <f>IFERROR(VLOOKUP(B305,NOVEMBRO!B:C,2,0),"")</f>
        <v>MONICA MARIA G R F DE OLIVEIRA</v>
      </c>
    </row>
    <row r="306" spans="1:5">
      <c r="A306" s="119">
        <v>1</v>
      </c>
      <c r="B306" s="98">
        <v>3327</v>
      </c>
      <c r="C306" s="117" t="s">
        <v>304</v>
      </c>
      <c r="D306" s="121">
        <v>2829.56</v>
      </c>
      <c r="E306" s="8" t="str">
        <f>IFERROR(VLOOKUP(B306,NOVEMBRO!B:C,2,0),"")</f>
        <v>NATALIA DOURADO DA FONTE</v>
      </c>
    </row>
    <row r="307" spans="1:5">
      <c r="A307" s="119">
        <v>1</v>
      </c>
      <c r="B307" s="98">
        <v>1796</v>
      </c>
      <c r="C307" s="117" t="s">
        <v>65</v>
      </c>
      <c r="D307" s="121">
        <v>669.94</v>
      </c>
      <c r="E307" s="8" t="str">
        <f>IFERROR(VLOOKUP(B307,NOVEMBRO!B:C,2,0),"")</f>
        <v>NEUZA ANUNCIACAO COELHO</v>
      </c>
    </row>
    <row r="308" spans="1:5">
      <c r="A308" s="119">
        <v>1</v>
      </c>
      <c r="B308" s="98">
        <v>3349</v>
      </c>
      <c r="C308" s="117" t="s">
        <v>317</v>
      </c>
      <c r="D308" s="121">
        <v>455.12</v>
      </c>
      <c r="E308" s="8" t="str">
        <f>IFERROR(VLOOKUP(B308,NOVEMBRO!B:C,2,0),"")</f>
        <v>NILZA PEREIRA DA SILVA</v>
      </c>
    </row>
    <row r="309" spans="1:5">
      <c r="A309" s="119">
        <v>1</v>
      </c>
      <c r="B309" s="98">
        <v>3194</v>
      </c>
      <c r="C309" s="117" t="s">
        <v>287</v>
      </c>
      <c r="D309" s="121">
        <v>1947.12</v>
      </c>
      <c r="E309" s="8" t="str">
        <f>IFERROR(VLOOKUP(B309,NOVEMBRO!B:C,2,0),"")</f>
        <v>ODAYANNA KESSY F MONTEIRO</v>
      </c>
    </row>
    <row r="310" spans="1:5">
      <c r="A310" s="119">
        <v>1</v>
      </c>
      <c r="B310" s="98">
        <v>2710</v>
      </c>
      <c r="C310" s="117" t="s">
        <v>176</v>
      </c>
      <c r="D310" s="121">
        <v>1015.12</v>
      </c>
      <c r="E310" s="8" t="str">
        <f>IFERROR(VLOOKUP(B310,NOVEMBRO!B:C,2,0),"")</f>
        <v>PAULA FRASSINETTI S L BELIAN</v>
      </c>
    </row>
    <row r="311" spans="1:5">
      <c r="A311" s="119">
        <v>1</v>
      </c>
      <c r="B311" s="98">
        <v>2718</v>
      </c>
      <c r="C311" s="117" t="s">
        <v>360</v>
      </c>
      <c r="D311" s="121">
        <v>980.09</v>
      </c>
      <c r="E311" s="8" t="str">
        <f>IFERROR(VLOOKUP(B311,NOVEMBRO!B:C,2,0),"")</f>
        <v>PAULA SHEMILLY GALDINO SANTIAG</v>
      </c>
    </row>
    <row r="312" spans="1:5">
      <c r="A312" s="119">
        <v>59</v>
      </c>
      <c r="B312" s="98">
        <v>2651</v>
      </c>
      <c r="C312" s="117" t="s">
        <v>379</v>
      </c>
      <c r="D312" s="121">
        <v>1800.68</v>
      </c>
      <c r="E312" s="8" t="str">
        <f>IFERROR(VLOOKUP(B312,NOVEMBRO!B:C,2,0),"")</f>
        <v>PAULO ANDRE R DOS SANTOS</v>
      </c>
    </row>
    <row r="313" spans="1:5">
      <c r="A313" s="119">
        <v>1</v>
      </c>
      <c r="B313" s="98">
        <v>3281</v>
      </c>
      <c r="C313" s="117" t="s">
        <v>298</v>
      </c>
      <c r="D313" s="121">
        <v>1230.75</v>
      </c>
      <c r="E313" s="8" t="str">
        <f>IFERROR(VLOOKUP(B313,NOVEMBRO!B:C,2,0),"")</f>
        <v>PAULO AUGUSTO DA SILVA</v>
      </c>
    </row>
    <row r="314" spans="1:5">
      <c r="A314" s="119">
        <v>1</v>
      </c>
      <c r="B314" s="98">
        <v>2502</v>
      </c>
      <c r="C314" s="117" t="s">
        <v>138</v>
      </c>
      <c r="D314" s="121">
        <v>667.12</v>
      </c>
      <c r="E314" s="8" t="str">
        <f>IFERROR(VLOOKUP(B314,NOVEMBRO!B:C,2,0),"")</f>
        <v>PAULO ROBERTO DA SILVA CUNHA</v>
      </c>
    </row>
    <row r="315" spans="1:5">
      <c r="A315" s="119">
        <v>1</v>
      </c>
      <c r="B315" s="98">
        <v>2701</v>
      </c>
      <c r="C315" s="117" t="s">
        <v>585</v>
      </c>
      <c r="D315" s="121">
        <v>1067.47</v>
      </c>
      <c r="E315" s="8" t="str">
        <f>IFERROR(VLOOKUP(B315,NOVEMBRO!B:C,2,0),"")</f>
        <v>PETULLA DE MOURA E S BERRONDO</v>
      </c>
    </row>
    <row r="316" spans="1:5">
      <c r="A316" s="119">
        <v>1</v>
      </c>
      <c r="B316" s="98">
        <v>3383</v>
      </c>
      <c r="C316" s="117" t="s">
        <v>454</v>
      </c>
      <c r="D316" s="121">
        <v>7668.83</v>
      </c>
      <c r="E316" s="8" t="str">
        <f>IFERROR(VLOOKUP(B316,NOVEMBRO!B:C,2,0),"")</f>
        <v>PLINIO ANTONIO L P FILHO</v>
      </c>
    </row>
    <row r="317" spans="1:5">
      <c r="A317" s="119">
        <v>1</v>
      </c>
      <c r="B317" s="98">
        <v>2367</v>
      </c>
      <c r="C317" s="117" t="s">
        <v>120</v>
      </c>
      <c r="D317" s="121">
        <v>667.12</v>
      </c>
      <c r="E317" s="8" t="str">
        <f>IFERROR(VLOOKUP(B317,NOVEMBRO!B:C,2,0),"")</f>
        <v>PRISCILLA RODRIGUES P DA SILVA</v>
      </c>
    </row>
    <row r="318" spans="1:5">
      <c r="A318" s="119">
        <v>1</v>
      </c>
      <c r="B318" s="98">
        <v>3135</v>
      </c>
      <c r="C318" s="117" t="s">
        <v>268</v>
      </c>
      <c r="D318" s="121">
        <v>1160.72</v>
      </c>
      <c r="E318" s="8" t="str">
        <f>IFERROR(VLOOKUP(B318,NOVEMBRO!B:C,2,0),"")</f>
        <v>RAFAEL DE MENEZES E S PIRES</v>
      </c>
    </row>
    <row r="319" spans="1:5">
      <c r="A319" s="119">
        <v>1</v>
      </c>
      <c r="B319" s="98">
        <v>2819</v>
      </c>
      <c r="C319" s="117" t="s">
        <v>201</v>
      </c>
      <c r="D319" s="121">
        <v>700.48</v>
      </c>
      <c r="E319" s="8" t="str">
        <f>IFERROR(VLOOKUP(B319,NOVEMBRO!B:C,2,0),"")</f>
        <v>RAFAEL LEITAO DE A  G DA SILVA</v>
      </c>
    </row>
    <row r="320" spans="1:5">
      <c r="A320" s="119">
        <v>1</v>
      </c>
      <c r="B320" s="98">
        <v>2656</v>
      </c>
      <c r="C320" s="117" t="s">
        <v>163</v>
      </c>
      <c r="D320" s="121">
        <v>980.09</v>
      </c>
      <c r="E320" s="8" t="str">
        <f>IFERROR(VLOOKUP(B320,NOVEMBRO!B:C,2,0),"")</f>
        <v>RAFAELLA ALVES DE ARAUJO SILVA</v>
      </c>
    </row>
    <row r="321" spans="1:5">
      <c r="A321" s="119">
        <v>20</v>
      </c>
      <c r="B321" s="98">
        <v>2481</v>
      </c>
      <c r="C321" s="117" t="s">
        <v>354</v>
      </c>
      <c r="D321" s="121">
        <v>1800.68</v>
      </c>
      <c r="E321" s="8" t="str">
        <f>IFERROR(VLOOKUP(B321,NOVEMBRO!B:C,2,0),"")</f>
        <v>RAFAELLA MICHELLE DE L MIRANDA</v>
      </c>
    </row>
    <row r="322" spans="1:5">
      <c r="A322" s="119">
        <v>1</v>
      </c>
      <c r="B322" s="98">
        <v>1483</v>
      </c>
      <c r="C322" s="117" t="s">
        <v>44</v>
      </c>
      <c r="D322" s="121">
        <v>217.24</v>
      </c>
      <c r="E322" s="8" t="str">
        <f>IFERROR(VLOOKUP(B322,NOVEMBRO!B:C,2,0),"")</f>
        <v>REGINA LEANDRO SANTOS DE LIMA</v>
      </c>
    </row>
    <row r="323" spans="1:5">
      <c r="A323" s="119">
        <v>1</v>
      </c>
      <c r="B323" s="98">
        <v>3169</v>
      </c>
      <c r="C323" s="117" t="s">
        <v>279</v>
      </c>
      <c r="D323" s="121">
        <v>1067.1199999999999</v>
      </c>
      <c r="E323" s="8" t="str">
        <f>IFERROR(VLOOKUP(B323,NOVEMBRO!B:C,2,0),"")</f>
        <v>RENATA BEZERRA DA SILVA</v>
      </c>
    </row>
    <row r="324" spans="1:5">
      <c r="A324" s="119">
        <v>1</v>
      </c>
      <c r="B324" s="98">
        <v>3228</v>
      </c>
      <c r="C324" s="117" t="s">
        <v>390</v>
      </c>
      <c r="D324" s="121">
        <v>946.73</v>
      </c>
      <c r="E324" s="8" t="str">
        <f>IFERROR(VLOOKUP(B324,NOVEMBRO!B:C,2,0),"")</f>
        <v>RENATO VELOSO LINO DE OLIVEIRA</v>
      </c>
    </row>
    <row r="325" spans="1:5">
      <c r="A325" s="119">
        <v>1</v>
      </c>
      <c r="B325" s="98">
        <v>2869</v>
      </c>
      <c r="C325" s="117" t="s">
        <v>216</v>
      </c>
      <c r="D325" s="121">
        <v>476.1</v>
      </c>
      <c r="E325" s="8" t="str">
        <f>IFERROR(VLOOKUP(B325,NOVEMBRO!B:C,2,0),"")</f>
        <v>RICARDO J FERNANDES DA CUNHA</v>
      </c>
    </row>
    <row r="326" spans="1:5">
      <c r="A326" s="119">
        <v>1</v>
      </c>
      <c r="B326" s="98">
        <v>2129</v>
      </c>
      <c r="C326" s="117" t="s">
        <v>92</v>
      </c>
      <c r="D326" s="121">
        <v>700.48</v>
      </c>
      <c r="E326" s="8" t="str">
        <f>IFERROR(VLOOKUP(B326,NOVEMBRO!B:C,2,0),"")</f>
        <v>RICARDO JORGE XAVIER</v>
      </c>
    </row>
    <row r="327" spans="1:5">
      <c r="A327" s="119">
        <v>1</v>
      </c>
      <c r="B327" s="98">
        <v>1937</v>
      </c>
      <c r="C327" s="117" t="s">
        <v>74</v>
      </c>
      <c r="D327" s="121">
        <v>1197.25</v>
      </c>
      <c r="E327" s="8" t="str">
        <f>IFERROR(VLOOKUP(B327,NOVEMBRO!B:C,2,0),"")</f>
        <v>RILDA MARIA DA SILVA</v>
      </c>
    </row>
    <row r="328" spans="1:5">
      <c r="A328" s="119">
        <v>1</v>
      </c>
      <c r="B328" s="98">
        <v>3398</v>
      </c>
      <c r="C328" s="117" t="s">
        <v>530</v>
      </c>
      <c r="D328" s="121">
        <v>499.3</v>
      </c>
      <c r="E328" s="8" t="str">
        <f>IFERROR(VLOOKUP(B328,NOVEMBRO!B:C,2,0),"")</f>
        <v>RINALDO SOARES DE BARROS</v>
      </c>
    </row>
    <row r="329" spans="1:5">
      <c r="A329" s="119">
        <v>51</v>
      </c>
      <c r="B329" s="98">
        <v>3029</v>
      </c>
      <c r="C329" s="117" t="s">
        <v>387</v>
      </c>
      <c r="D329" s="121">
        <v>1481.41</v>
      </c>
      <c r="E329" s="8" t="str">
        <f>IFERROR(VLOOKUP(B329,NOVEMBRO!B:C,2,0),"")</f>
        <v>RISOALDO DUARTE DA S JUNIOR</v>
      </c>
    </row>
    <row r="330" spans="1:5">
      <c r="A330" s="119">
        <v>1</v>
      </c>
      <c r="B330" s="98">
        <v>2909</v>
      </c>
      <c r="C330" s="117" t="s">
        <v>226</v>
      </c>
      <c r="D330" s="121">
        <v>700.49</v>
      </c>
      <c r="E330" s="8" t="str">
        <f>IFERROR(VLOOKUP(B330,NOVEMBRO!B:C,2,0),"")</f>
        <v>ROBSON CARNEIRO DA SILVA</v>
      </c>
    </row>
    <row r="331" spans="1:5">
      <c r="A331" s="119">
        <v>1</v>
      </c>
      <c r="B331" s="98">
        <v>2666</v>
      </c>
      <c r="C331" s="117" t="s">
        <v>166</v>
      </c>
      <c r="D331" s="121">
        <v>1486.88</v>
      </c>
      <c r="E331" s="8" t="str">
        <f>IFERROR(VLOOKUP(B331,NOVEMBRO!B:C,2,0),"")</f>
        <v>RODRIGO VASCONCELOS DINIZ</v>
      </c>
    </row>
    <row r="332" spans="1:5">
      <c r="A332" s="119">
        <v>1</v>
      </c>
      <c r="B332" s="98">
        <v>2146</v>
      </c>
      <c r="C332" s="117" t="s">
        <v>101</v>
      </c>
      <c r="D332" s="121">
        <v>1039.28</v>
      </c>
      <c r="E332" s="8" t="str">
        <f>IFERROR(VLOOKUP(B332,NOVEMBRO!B:C,2,0),"")</f>
        <v>ROGERIO BARROS DOS SANTOS</v>
      </c>
    </row>
    <row r="333" spans="1:5">
      <c r="A333" s="119">
        <v>50</v>
      </c>
      <c r="B333" s="98">
        <v>2478</v>
      </c>
      <c r="C333" s="117" t="s">
        <v>380</v>
      </c>
      <c r="D333" s="121">
        <v>1800.68</v>
      </c>
      <c r="E333" s="8" t="str">
        <f>IFERROR(VLOOKUP(B333,NOVEMBRO!B:C,2,0),"")</f>
        <v>ROGERIO MOURA VIEIRA</v>
      </c>
    </row>
    <row r="334" spans="1:5">
      <c r="A334" s="119">
        <v>1</v>
      </c>
      <c r="B334" s="98">
        <v>2707</v>
      </c>
      <c r="C334" s="117" t="s">
        <v>174</v>
      </c>
      <c r="D334" s="121">
        <v>980.09</v>
      </c>
      <c r="E334" s="8" t="str">
        <f>IFERROR(VLOOKUP(B334,NOVEMBRO!B:C,2,0),"")</f>
        <v>ROMARIO LUIZ DO NASCIMENTO</v>
      </c>
    </row>
    <row r="335" spans="1:5">
      <c r="A335" s="119">
        <v>1</v>
      </c>
      <c r="B335" s="98">
        <v>1652</v>
      </c>
      <c r="C335" s="117" t="s">
        <v>58</v>
      </c>
      <c r="D335" s="121">
        <v>738.6</v>
      </c>
      <c r="E335" s="8" t="str">
        <f>IFERROR(VLOOKUP(B335,NOVEMBRO!B:C,2,0),"")</f>
        <v>ROMILDO NUNES DIAS</v>
      </c>
    </row>
    <row r="336" spans="1:5">
      <c r="A336" s="119">
        <v>1</v>
      </c>
      <c r="B336" s="98">
        <v>3413</v>
      </c>
      <c r="C336" s="117" t="s">
        <v>548</v>
      </c>
      <c r="D336" s="121">
        <v>2829.56</v>
      </c>
      <c r="E336" s="8" t="str">
        <f>IFERROR(VLOOKUP(B336,NOVEMBRO!B:C,2,0),"")</f>
        <v>RONALDO FRANCISCO DOS SANTOS</v>
      </c>
    </row>
    <row r="337" spans="1:5">
      <c r="A337" s="119">
        <v>1</v>
      </c>
      <c r="B337" s="98">
        <v>3046</v>
      </c>
      <c r="C337" s="117" t="s">
        <v>391</v>
      </c>
      <c r="D337" s="121">
        <v>1481.41</v>
      </c>
      <c r="E337" s="8" t="str">
        <f>IFERROR(VLOOKUP(B337,NOVEMBRO!B:C,2,0),"")</f>
        <v>RONALDO GOMINHO BISPO FILHO</v>
      </c>
    </row>
    <row r="338" spans="1:5">
      <c r="A338" s="119">
        <v>1</v>
      </c>
      <c r="B338" s="98">
        <v>2790</v>
      </c>
      <c r="C338" s="117" t="s">
        <v>194</v>
      </c>
      <c r="D338" s="121">
        <v>412.05</v>
      </c>
      <c r="E338" s="8" t="str">
        <f>IFERROR(VLOOKUP(B338,NOVEMBRO!B:C,2,0),"")</f>
        <v>ROSANA DE FATIMA UCHOA  AREDE</v>
      </c>
    </row>
    <row r="339" spans="1:5">
      <c r="A339" s="119">
        <v>1</v>
      </c>
      <c r="B339" s="98">
        <v>2788</v>
      </c>
      <c r="C339" s="117" t="s">
        <v>193</v>
      </c>
      <c r="D339" s="121">
        <v>578.71</v>
      </c>
      <c r="E339" s="8" t="str">
        <f>IFERROR(VLOOKUP(B339,NOVEMBRO!B:C,2,0),"")</f>
        <v>ROSANIA EMIDIA PEREIRA</v>
      </c>
    </row>
    <row r="340" spans="1:5">
      <c r="A340" s="119">
        <v>1</v>
      </c>
      <c r="B340" s="98">
        <v>2820</v>
      </c>
      <c r="C340" s="117" t="s">
        <v>202</v>
      </c>
      <c r="D340" s="121">
        <v>2026.48</v>
      </c>
      <c r="E340" s="8" t="str">
        <f>IFERROR(VLOOKUP(B340,NOVEMBRO!B:C,2,0),"")</f>
        <v>ROSIANE SANTOS BRITO</v>
      </c>
    </row>
    <row r="341" spans="1:5">
      <c r="A341" s="119">
        <v>1</v>
      </c>
      <c r="B341" s="98">
        <v>1337</v>
      </c>
      <c r="C341" s="117" t="s">
        <v>34</v>
      </c>
      <c r="D341" s="121">
        <v>1665.43</v>
      </c>
      <c r="E341" s="8" t="str">
        <f>IFERROR(VLOOKUP(B341,NOVEMBRO!B:C,2,0),"")</f>
        <v>ROSILDA BARBOSA DOS SANTOS</v>
      </c>
    </row>
    <row r="342" spans="1:5">
      <c r="A342" s="119">
        <v>1</v>
      </c>
      <c r="B342" s="98">
        <v>1932</v>
      </c>
      <c r="C342" s="117" t="s">
        <v>73</v>
      </c>
      <c r="D342" s="121">
        <v>2477.2399999999998</v>
      </c>
      <c r="E342" s="8" t="str">
        <f>IFERROR(VLOOKUP(B342,NOVEMBRO!B:C,2,0),"")</f>
        <v>ROSILENE MARIA ANACLETO</v>
      </c>
    </row>
    <row r="343" spans="1:5">
      <c r="A343" s="119">
        <v>1</v>
      </c>
      <c r="B343" s="98">
        <v>2936</v>
      </c>
      <c r="C343" s="117" t="s">
        <v>239</v>
      </c>
      <c r="D343" s="121">
        <v>578.72</v>
      </c>
      <c r="E343" s="8" t="str">
        <f>IFERROR(VLOOKUP(B343,NOVEMBRO!B:C,2,0),"")</f>
        <v>ROSIMERE SOARES DA SILVA</v>
      </c>
    </row>
    <row r="344" spans="1:5">
      <c r="A344" s="119">
        <v>1</v>
      </c>
      <c r="B344" s="98">
        <v>2134</v>
      </c>
      <c r="C344" s="117" t="s">
        <v>95</v>
      </c>
      <c r="D344" s="121">
        <v>1203.1099999999999</v>
      </c>
      <c r="E344" s="8" t="str">
        <f>IFERROR(VLOOKUP(B344,NOVEMBRO!B:C,2,0),"")</f>
        <v>ROSIVALDO SATIRO DOS SANTOS</v>
      </c>
    </row>
    <row r="345" spans="1:5">
      <c r="A345" s="119">
        <v>1</v>
      </c>
      <c r="B345" s="98">
        <v>2143</v>
      </c>
      <c r="C345" s="117" t="s">
        <v>99</v>
      </c>
      <c r="D345" s="121">
        <v>703.43</v>
      </c>
      <c r="E345" s="8" t="str">
        <f>IFERROR(VLOOKUP(B345,NOVEMBRO!B:C,2,0),"")</f>
        <v>RUBEM JOSE DOS S DE PAULA</v>
      </c>
    </row>
    <row r="346" spans="1:5">
      <c r="A346" s="119">
        <v>1</v>
      </c>
      <c r="B346" s="98">
        <v>2675</v>
      </c>
      <c r="C346" s="117" t="s">
        <v>170</v>
      </c>
      <c r="D346" s="121">
        <v>578.72</v>
      </c>
      <c r="E346" s="8" t="str">
        <f>IFERROR(VLOOKUP(B346,NOVEMBRO!B:C,2,0),"")</f>
        <v>RUTE FERNANDES BORBA</v>
      </c>
    </row>
    <row r="347" spans="1:5">
      <c r="A347" s="119">
        <v>1</v>
      </c>
      <c r="B347" s="98">
        <v>2623</v>
      </c>
      <c r="C347" s="117" t="s">
        <v>160</v>
      </c>
      <c r="D347" s="121">
        <v>524.9</v>
      </c>
      <c r="E347" s="8" t="str">
        <f>IFERROR(VLOOKUP(B347,NOVEMBRO!B:C,2,0),"")</f>
        <v>RUTH BARBOSA DE ARAUJO</v>
      </c>
    </row>
    <row r="348" spans="1:5">
      <c r="A348" s="119">
        <v>1</v>
      </c>
      <c r="B348" s="98">
        <v>3431</v>
      </c>
      <c r="C348" s="117" t="s">
        <v>566</v>
      </c>
      <c r="D348" s="121">
        <v>1111.3</v>
      </c>
      <c r="E348" s="8" t="str">
        <f>IFERROR(VLOOKUP(B348,NOVEMBRO!B:C,2,0),"")</f>
        <v>SAMIA RAFAELA B CAVALCANTE</v>
      </c>
    </row>
    <row r="349" spans="1:5">
      <c r="A349" s="119">
        <v>1</v>
      </c>
      <c r="B349" s="98">
        <v>2121</v>
      </c>
      <c r="C349" s="117" t="s">
        <v>88</v>
      </c>
      <c r="D349" s="121">
        <v>772.28</v>
      </c>
      <c r="E349" s="8" t="str">
        <f>IFERROR(VLOOKUP(B349,NOVEMBRO!B:C,2,0),"")</f>
        <v>SAMUEL MAURICIO</v>
      </c>
    </row>
    <row r="350" spans="1:5">
      <c r="A350" s="119">
        <v>1</v>
      </c>
      <c r="B350" s="98">
        <v>508</v>
      </c>
      <c r="C350" s="117" t="s">
        <v>5</v>
      </c>
      <c r="D350" s="121">
        <v>1812.35</v>
      </c>
      <c r="E350" s="8" t="str">
        <f>IFERROR(VLOOKUP(B350,NOVEMBRO!B:C,2,0),"")</f>
        <v>SANDRA EMIDIO PEREIRA</v>
      </c>
    </row>
    <row r="351" spans="1:5">
      <c r="A351" s="119">
        <v>1</v>
      </c>
      <c r="B351" s="98">
        <v>2559</v>
      </c>
      <c r="C351" s="117" t="s">
        <v>338</v>
      </c>
      <c r="D351" s="121">
        <v>700.48</v>
      </c>
      <c r="E351" s="8" t="str">
        <f>IFERROR(VLOOKUP(B351,NOVEMBRO!B:C,2,0),"")</f>
        <v>SANDRO DE MIRANDA SANTOS</v>
      </c>
    </row>
    <row r="352" spans="1:5">
      <c r="A352" s="119">
        <v>1</v>
      </c>
      <c r="B352" s="98">
        <v>3340</v>
      </c>
      <c r="C352" s="117" t="s">
        <v>310</v>
      </c>
      <c r="D352" s="121">
        <v>2829.56</v>
      </c>
      <c r="E352" s="8" t="str">
        <f>IFERROR(VLOOKUP(B352,NOVEMBRO!B:C,2,0),"")</f>
        <v>SANDRO MARQUES TEIXEIRA</v>
      </c>
    </row>
    <row r="353" spans="1:5">
      <c r="A353" s="119">
        <v>1</v>
      </c>
      <c r="B353" s="98">
        <v>3410</v>
      </c>
      <c r="C353" s="117" t="s">
        <v>536</v>
      </c>
      <c r="D353" s="121">
        <v>499.3</v>
      </c>
      <c r="E353" s="8" t="str">
        <f>IFERROR(VLOOKUP(B353,NOVEMBRO!B:C,2,0),"")</f>
        <v>SARA MEDEIROS C CABRAL</v>
      </c>
    </row>
    <row r="354" spans="1:5">
      <c r="A354" s="119">
        <v>1</v>
      </c>
      <c r="B354" s="98">
        <v>3172</v>
      </c>
      <c r="C354" s="117" t="s">
        <v>280</v>
      </c>
      <c r="D354" s="121">
        <v>455.12</v>
      </c>
      <c r="E354" s="8" t="str">
        <f>IFERROR(VLOOKUP(B354,NOVEMBRO!B:C,2,0),"")</f>
        <v>SAVIO BARCELOS DE MELO</v>
      </c>
    </row>
    <row r="355" spans="1:5">
      <c r="A355" s="119">
        <v>1</v>
      </c>
      <c r="B355" s="98">
        <v>8249</v>
      </c>
      <c r="C355" s="117" t="s">
        <v>329</v>
      </c>
      <c r="D355" s="121">
        <v>1081.82</v>
      </c>
      <c r="E355" s="8" t="str">
        <f>IFERROR(VLOOKUP(B355,NOVEMBRO!B:C,2,0),"")</f>
        <v>SELMA BEZERRA DE CARVALHO</v>
      </c>
    </row>
    <row r="356" spans="1:5">
      <c r="A356" s="119">
        <v>1</v>
      </c>
      <c r="B356" s="98">
        <v>2520</v>
      </c>
      <c r="C356" s="117" t="s">
        <v>366</v>
      </c>
      <c r="D356" s="121">
        <v>700.48</v>
      </c>
      <c r="E356" s="8" t="str">
        <f>IFERROR(VLOOKUP(B356,NOVEMBRO!B:C,2,0),"")</f>
        <v>SELMA CRISTIANIA LIMA RORIZ</v>
      </c>
    </row>
    <row r="357" spans="1:5">
      <c r="A357" s="119">
        <v>1</v>
      </c>
      <c r="B357" s="98">
        <v>1177</v>
      </c>
      <c r="C357" s="117" t="s">
        <v>24</v>
      </c>
      <c r="D357" s="121">
        <v>1320.88</v>
      </c>
      <c r="E357" s="8" t="str">
        <f>IFERROR(VLOOKUP(B357,NOVEMBRO!B:C,2,0),"")</f>
        <v>SELMA MARIA P DO NASCIMENTO</v>
      </c>
    </row>
    <row r="358" spans="1:5">
      <c r="A358" s="119">
        <v>1</v>
      </c>
      <c r="B358" s="98">
        <v>2069</v>
      </c>
      <c r="C358" s="117" t="s">
        <v>83</v>
      </c>
      <c r="D358" s="121">
        <v>6874.21</v>
      </c>
      <c r="E358" s="8" t="str">
        <f>IFERROR(VLOOKUP(B358,NOVEMBRO!B:C,2,0),"")</f>
        <v>SELMA VERONICA VIEIRA RAMOS</v>
      </c>
    </row>
    <row r="359" spans="1:5">
      <c r="A359" s="119">
        <v>10</v>
      </c>
      <c r="B359" s="98">
        <v>3023</v>
      </c>
      <c r="C359" s="117" t="s">
        <v>353</v>
      </c>
      <c r="D359" s="121">
        <v>1481.41</v>
      </c>
      <c r="E359" s="8" t="str">
        <f>IFERROR(VLOOKUP(B359,NOVEMBRO!B:C,2,0),"")</f>
        <v>SERGIO ARAUJO DE OLIVEIRA</v>
      </c>
    </row>
    <row r="360" spans="1:5">
      <c r="A360" s="119">
        <v>1</v>
      </c>
      <c r="B360" s="98">
        <v>3388</v>
      </c>
      <c r="C360" s="117" t="s">
        <v>462</v>
      </c>
      <c r="D360" s="121">
        <v>1664.34</v>
      </c>
      <c r="E360" s="8" t="str">
        <f>IFERROR(VLOOKUP(B360,NOVEMBRO!B:C,2,0),"")</f>
        <v>SERGIO GOUVEIA LOYO</v>
      </c>
    </row>
    <row r="361" spans="1:5">
      <c r="A361" s="119">
        <v>1</v>
      </c>
      <c r="B361" s="98">
        <v>3358</v>
      </c>
      <c r="C361" s="117" t="s">
        <v>323</v>
      </c>
      <c r="D361" s="121">
        <v>7133.57</v>
      </c>
      <c r="E361" s="8" t="str">
        <f>IFERROR(VLOOKUP(B361,NOVEMBRO!B:C,2,0),"")</f>
        <v>SERGIO LUIZ DE NORONHA</v>
      </c>
    </row>
    <row r="362" spans="1:5">
      <c r="A362" s="119">
        <v>1</v>
      </c>
      <c r="B362" s="98">
        <v>2153</v>
      </c>
      <c r="C362" s="117" t="s">
        <v>104</v>
      </c>
      <c r="D362" s="121">
        <v>1263.27</v>
      </c>
      <c r="E362" s="8" t="str">
        <f>IFERROR(VLOOKUP(B362,NOVEMBRO!B:C,2,0),"")</f>
        <v>SERGIO PEREIRA DA COSTA</v>
      </c>
    </row>
    <row r="363" spans="1:5">
      <c r="A363" s="119">
        <v>1</v>
      </c>
      <c r="B363" s="98">
        <v>1589</v>
      </c>
      <c r="C363" s="117" t="s">
        <v>53</v>
      </c>
      <c r="D363" s="121">
        <v>638.04</v>
      </c>
      <c r="E363" s="8" t="str">
        <f>IFERROR(VLOOKUP(B363,NOVEMBRO!B:C,2,0),"")</f>
        <v>SEVERINA DE SANTANA NEVES</v>
      </c>
    </row>
    <row r="364" spans="1:5">
      <c r="A364" s="119">
        <v>16</v>
      </c>
      <c r="B364" s="98">
        <v>2115</v>
      </c>
      <c r="C364" s="117" t="s">
        <v>350</v>
      </c>
      <c r="D364" s="121">
        <v>1418.64</v>
      </c>
      <c r="E364" s="8" t="str">
        <f>IFERROR(VLOOKUP(B364,NOVEMBRO!B:C,2,0),"")</f>
        <v>SEVERINO JOSE RAMOS DE SOUZA</v>
      </c>
    </row>
    <row r="365" spans="1:5">
      <c r="A365" s="119">
        <v>1</v>
      </c>
      <c r="B365" s="98">
        <v>3376</v>
      </c>
      <c r="C365" s="117" t="s">
        <v>450</v>
      </c>
      <c r="D365" s="121">
        <v>499.92</v>
      </c>
      <c r="E365" s="8" t="str">
        <f>IFERROR(VLOOKUP(B365,NOVEMBRO!B:C,2,0),"")</f>
        <v>SILVIA LUIZA DE SOUZA E SILVA</v>
      </c>
    </row>
    <row r="366" spans="1:5">
      <c r="A366" s="119">
        <v>1</v>
      </c>
      <c r="B366" s="98">
        <v>2415</v>
      </c>
      <c r="C366" s="117" t="s">
        <v>126</v>
      </c>
      <c r="D366" s="121">
        <v>4284.18</v>
      </c>
      <c r="E366" s="8" t="str">
        <f>IFERROR(VLOOKUP(B366,NOVEMBRO!B:C,2,0),"")</f>
        <v>SILVIA RENATA QUEIROZ DE FARIA</v>
      </c>
    </row>
    <row r="367" spans="1:5">
      <c r="A367" s="119">
        <v>1</v>
      </c>
      <c r="B367" s="98">
        <v>3351</v>
      </c>
      <c r="C367" s="117" t="s">
        <v>318</v>
      </c>
      <c r="D367" s="121">
        <v>455.12</v>
      </c>
      <c r="E367" s="8" t="str">
        <f>IFERROR(VLOOKUP(B367,NOVEMBRO!B:C,2,0),"")</f>
        <v>SIMONE ARAUJO DE ALMEIDA</v>
      </c>
    </row>
    <row r="368" spans="1:5">
      <c r="A368" s="119">
        <v>1</v>
      </c>
      <c r="B368" s="98">
        <v>3409</v>
      </c>
      <c r="C368" s="117" t="s">
        <v>535</v>
      </c>
      <c r="D368" s="121">
        <v>2829.56</v>
      </c>
      <c r="E368" s="8" t="str">
        <f>IFERROR(VLOOKUP(B368,NOVEMBRO!B:C,2,0),"")</f>
        <v>SIMONE CARLA ALVES PEREIRA</v>
      </c>
    </row>
    <row r="369" spans="1:5">
      <c r="A369" s="119">
        <v>1</v>
      </c>
      <c r="B369" s="98">
        <v>1554</v>
      </c>
      <c r="C369" s="117" t="s">
        <v>50</v>
      </c>
      <c r="D369" s="121">
        <v>2071.08</v>
      </c>
      <c r="E369" s="8" t="str">
        <f>IFERROR(VLOOKUP(B369,NOVEMBRO!B:C,2,0),"")</f>
        <v>SONEIDE P DO NASCIMENTO CORREA</v>
      </c>
    </row>
    <row r="370" spans="1:5">
      <c r="A370" s="119">
        <v>1</v>
      </c>
      <c r="B370" s="98">
        <v>3396</v>
      </c>
      <c r="C370" s="117" t="s">
        <v>507</v>
      </c>
      <c r="D370" s="121">
        <v>1081.82</v>
      </c>
      <c r="E370" s="8" t="str">
        <f>IFERROR(VLOOKUP(B370,NOVEMBRO!B:C,2,0),"")</f>
        <v>SUYANE KELLY DE SOUZA</v>
      </c>
    </row>
    <row r="371" spans="1:5">
      <c r="A371" s="119">
        <v>1</v>
      </c>
      <c r="B371" s="98">
        <v>2870</v>
      </c>
      <c r="C371" s="117" t="s">
        <v>217</v>
      </c>
      <c r="D371" s="121">
        <v>524.91</v>
      </c>
      <c r="E371" s="8" t="str">
        <f>IFERROR(VLOOKUP(B371,NOVEMBRO!B:C,2,0),"")</f>
        <v>SUZANA VALERIA PINHEIRO</v>
      </c>
    </row>
    <row r="372" spans="1:5">
      <c r="A372" s="119">
        <v>1</v>
      </c>
      <c r="B372" s="98">
        <v>2871</v>
      </c>
      <c r="C372" s="117" t="s">
        <v>218</v>
      </c>
      <c r="D372" s="121">
        <v>524.91</v>
      </c>
      <c r="E372" s="8" t="str">
        <f>IFERROR(VLOOKUP(B372,NOVEMBRO!B:C,2,0),"")</f>
        <v>SUZELY ARANTES DA S MELO</v>
      </c>
    </row>
    <row r="373" spans="1:5">
      <c r="A373" s="119">
        <v>1</v>
      </c>
      <c r="B373" s="98">
        <v>3047</v>
      </c>
      <c r="C373" s="117" t="s">
        <v>258</v>
      </c>
      <c r="D373" s="121">
        <v>1034.1099999999999</v>
      </c>
      <c r="E373" s="8" t="str">
        <f>IFERROR(VLOOKUP(B373,NOVEMBRO!B:C,2,0),"")</f>
        <v>SWEET GALLEGHER CAETANO COSTA</v>
      </c>
    </row>
    <row r="374" spans="1:5">
      <c r="A374" s="119">
        <v>1</v>
      </c>
      <c r="B374" s="98">
        <v>2503</v>
      </c>
      <c r="C374" s="117" t="s">
        <v>139</v>
      </c>
      <c r="D374" s="121">
        <v>1800.68</v>
      </c>
      <c r="E374" s="8" t="str">
        <f>IFERROR(VLOOKUP(B374,NOVEMBRO!B:C,2,0),"")</f>
        <v>TACIZO LUIZ PEREIRA DA SILVA</v>
      </c>
    </row>
    <row r="375" spans="1:5">
      <c r="A375" s="119">
        <v>1</v>
      </c>
      <c r="B375" s="98">
        <v>3132</v>
      </c>
      <c r="C375" s="117" t="s">
        <v>266</v>
      </c>
      <c r="D375" s="121">
        <v>667.12</v>
      </c>
      <c r="E375" s="8" t="str">
        <f>IFERROR(VLOOKUP(B375,NOVEMBRO!B:C,2,0),"")</f>
        <v>TALITA ANDREIA MARTINS GONZAGA</v>
      </c>
    </row>
    <row r="376" spans="1:5">
      <c r="A376" s="119">
        <v>1</v>
      </c>
      <c r="B376" s="98">
        <v>3430</v>
      </c>
      <c r="C376" s="117" t="s">
        <v>565</v>
      </c>
      <c r="D376" s="121">
        <v>1497.91</v>
      </c>
      <c r="E376" s="8" t="str">
        <f>IFERROR(VLOOKUP(B376,NOVEMBRO!B:C,2,0),"")</f>
        <v>TATIANA NOGUEIRA SANTOS</v>
      </c>
    </row>
    <row r="377" spans="1:5">
      <c r="A377" s="119">
        <v>1</v>
      </c>
      <c r="B377" s="98">
        <v>3401</v>
      </c>
      <c r="C377" s="117" t="s">
        <v>533</v>
      </c>
      <c r="D377" s="121">
        <v>455.12</v>
      </c>
      <c r="E377" s="8" t="str">
        <f>IFERROR(VLOOKUP(B377,NOVEMBRO!B:C,2,0),"")</f>
        <v>TATIANE RAPHAELLA S DA SILVA N</v>
      </c>
    </row>
    <row r="378" spans="1:5">
      <c r="A378" s="119">
        <v>1</v>
      </c>
      <c r="B378" s="98">
        <v>1164</v>
      </c>
      <c r="C378" s="117" t="s">
        <v>22</v>
      </c>
      <c r="D378" s="121">
        <v>1881.4</v>
      </c>
      <c r="E378" s="8" t="str">
        <f>IFERROR(VLOOKUP(B378,NOVEMBRO!B:C,2,0),"")</f>
        <v>TERESINHA MARIA DE F  FELIX</v>
      </c>
    </row>
    <row r="379" spans="1:5">
      <c r="A379" s="119">
        <v>1</v>
      </c>
      <c r="B379" s="98">
        <v>2420</v>
      </c>
      <c r="C379" s="117" t="s">
        <v>127</v>
      </c>
      <c r="D379" s="121">
        <v>4284.18</v>
      </c>
      <c r="E379" s="8" t="str">
        <f>IFERROR(VLOOKUP(B379,NOVEMBRO!B:C,2,0),"")</f>
        <v>TEREZA RAQUEL F ALMEIDA</v>
      </c>
    </row>
    <row r="380" spans="1:5">
      <c r="A380" s="119">
        <v>1</v>
      </c>
      <c r="B380" s="98">
        <v>2498</v>
      </c>
      <c r="C380" s="117" t="s">
        <v>137</v>
      </c>
      <c r="D380" s="121">
        <v>667.12</v>
      </c>
      <c r="E380" s="8" t="str">
        <f>IFERROR(VLOOKUP(B380,NOVEMBRO!B:C,2,0),"")</f>
        <v>TEREZINHA DE J  DE L  M  NETA</v>
      </c>
    </row>
    <row r="381" spans="1:5">
      <c r="A381" s="119">
        <v>1</v>
      </c>
      <c r="B381" s="98">
        <v>1522</v>
      </c>
      <c r="C381" s="117" t="s">
        <v>45</v>
      </c>
      <c r="D381" s="121">
        <v>638.04</v>
      </c>
      <c r="E381" s="8" t="str">
        <f>IFERROR(VLOOKUP(B381,NOVEMBRO!B:C,2,0),"")</f>
        <v>TEREZINHA P  DA SILVA CORREIA</v>
      </c>
    </row>
    <row r="382" spans="1:5">
      <c r="A382" s="119">
        <v>1</v>
      </c>
      <c r="B382" s="98">
        <v>2779</v>
      </c>
      <c r="C382" s="117" t="s">
        <v>189</v>
      </c>
      <c r="D382" s="121">
        <v>1074.93</v>
      </c>
      <c r="E382" s="8" t="str">
        <f>IFERROR(VLOOKUP(B382,NOVEMBRO!B:C,2,0),"")</f>
        <v>THAIS REGINA BORGES LOPES</v>
      </c>
    </row>
    <row r="383" spans="1:5">
      <c r="A383" s="119">
        <v>1</v>
      </c>
      <c r="B383" s="98">
        <v>3411</v>
      </c>
      <c r="C383" s="117" t="s">
        <v>543</v>
      </c>
      <c r="D383" s="121">
        <v>3079.23</v>
      </c>
      <c r="E383" s="8" t="str">
        <f>IFERROR(VLOOKUP(B383,NOVEMBRO!B:C,2,0),"")</f>
        <v>THALES ETELVAN CABRAL OLIVEIRA</v>
      </c>
    </row>
    <row r="384" spans="1:5">
      <c r="A384" s="119">
        <v>1</v>
      </c>
      <c r="B384" s="98">
        <v>2642</v>
      </c>
      <c r="C384" s="117" t="s">
        <v>162</v>
      </c>
      <c r="D384" s="121">
        <v>1102.5</v>
      </c>
      <c r="E384" s="8" t="str">
        <f>IFERROR(VLOOKUP(B384,NOVEMBRO!B:C,2,0),"")</f>
        <v>THAMIRYS CLAUDIA R  BATISTA</v>
      </c>
    </row>
    <row r="385" spans="1:5">
      <c r="A385" s="119">
        <v>1</v>
      </c>
      <c r="B385" s="98">
        <v>2659</v>
      </c>
      <c r="C385" s="117" t="s">
        <v>164</v>
      </c>
      <c r="D385" s="121">
        <v>2236.63</v>
      </c>
      <c r="E385" s="8" t="str">
        <f>IFERROR(VLOOKUP(B385,NOVEMBRO!B:C,2,0),"")</f>
        <v>THIAGO SANTOS DE OLIVEIRA</v>
      </c>
    </row>
    <row r="386" spans="1:5">
      <c r="A386" s="119">
        <v>1</v>
      </c>
      <c r="B386" s="98">
        <v>3044</v>
      </c>
      <c r="C386" s="117" t="s">
        <v>340</v>
      </c>
      <c r="D386" s="121">
        <v>2267.81</v>
      </c>
      <c r="E386" s="8" t="str">
        <f>IFERROR(VLOOKUP(B386,NOVEMBRO!B:C,2,0),"")</f>
        <v>THIANE NASCIMENTO PAIXAO</v>
      </c>
    </row>
    <row r="387" spans="1:5">
      <c r="A387" s="119">
        <v>1</v>
      </c>
      <c r="B387" s="98">
        <v>2921</v>
      </c>
      <c r="C387" s="117" t="s">
        <v>232</v>
      </c>
      <c r="D387" s="121">
        <v>15.44</v>
      </c>
      <c r="E387" s="8" t="str">
        <f>IFERROR(VLOOKUP(B387,NOVEMBRO!B:C,2,0),"")</f>
        <v>TIAGO MANOEL DE SOUSA LEITE</v>
      </c>
    </row>
    <row r="388" spans="1:5">
      <c r="A388" s="119">
        <v>1</v>
      </c>
      <c r="B388" s="98">
        <v>3426</v>
      </c>
      <c r="C388" s="117" t="s">
        <v>561</v>
      </c>
      <c r="D388" s="121">
        <v>2829.56</v>
      </c>
      <c r="E388" s="8" t="str">
        <f>IFERROR(VLOOKUP(B388,NOVEMBRO!B:C,2,0),"")</f>
        <v>UDO DE MELO AMAZONAS</v>
      </c>
    </row>
    <row r="389" spans="1:5">
      <c r="A389" s="119">
        <v>1</v>
      </c>
      <c r="B389" s="98">
        <v>1269</v>
      </c>
      <c r="C389" s="117" t="s">
        <v>30</v>
      </c>
      <c r="D389" s="121">
        <v>669.94</v>
      </c>
      <c r="E389" s="8" t="str">
        <f>IFERROR(VLOOKUP(B389,NOVEMBRO!B:C,2,0),"")</f>
        <v>VALDECY FERREIRA DA COSTA</v>
      </c>
    </row>
    <row r="390" spans="1:5">
      <c r="A390" s="119">
        <v>1</v>
      </c>
      <c r="B390" s="98">
        <v>1080</v>
      </c>
      <c r="C390" s="117" t="s">
        <v>18</v>
      </c>
      <c r="D390" s="121">
        <v>1070.79</v>
      </c>
      <c r="E390" s="8" t="str">
        <f>IFERROR(VLOOKUP(B390,NOVEMBRO!B:C,2,0),"")</f>
        <v>VALDIRENE ANDRE PEREIRA</v>
      </c>
    </row>
    <row r="391" spans="1:5">
      <c r="A391" s="119">
        <v>1</v>
      </c>
      <c r="B391" s="98">
        <v>1099</v>
      </c>
      <c r="C391" s="117" t="s">
        <v>19</v>
      </c>
      <c r="D391" s="121">
        <v>1326.44</v>
      </c>
      <c r="E391" s="8" t="str">
        <f>IFERROR(VLOOKUP(B391,NOVEMBRO!B:C,2,0),"")</f>
        <v>VALERIA DA SILVA SOUZA</v>
      </c>
    </row>
    <row r="392" spans="1:5">
      <c r="A392" s="119">
        <v>1</v>
      </c>
      <c r="B392" s="98">
        <v>2801</v>
      </c>
      <c r="C392" s="117" t="s">
        <v>198</v>
      </c>
      <c r="D392" s="121">
        <v>1951.74</v>
      </c>
      <c r="E392" s="8" t="str">
        <f>IFERROR(VLOOKUP(B392,NOVEMBRO!B:C,2,0),"")</f>
        <v>VALERIA JALES DA SILVA</v>
      </c>
    </row>
    <row r="393" spans="1:5">
      <c r="A393" s="119">
        <v>1</v>
      </c>
      <c r="B393" s="98">
        <v>1056</v>
      </c>
      <c r="C393" s="117" t="s">
        <v>16</v>
      </c>
      <c r="D393" s="121">
        <v>1605.54</v>
      </c>
      <c r="E393" s="8" t="str">
        <f>IFERROR(VLOOKUP(B393,NOVEMBRO!B:C,2,0),"")</f>
        <v>VALERIA MARIA DA SILVA</v>
      </c>
    </row>
    <row r="394" spans="1:5">
      <c r="A394" s="119">
        <v>1</v>
      </c>
      <c r="B394" s="98">
        <v>3182</v>
      </c>
      <c r="C394" s="117" t="s">
        <v>285</v>
      </c>
      <c r="D394" s="121">
        <v>490.53</v>
      </c>
      <c r="E394" s="8" t="str">
        <f>IFERROR(VLOOKUP(B394,NOVEMBRO!B:C,2,0),"")</f>
        <v>VANELLY FERREIRA DE SOUZA</v>
      </c>
    </row>
    <row r="395" spans="1:5">
      <c r="A395" s="119">
        <v>23</v>
      </c>
      <c r="B395" s="98">
        <v>2977</v>
      </c>
      <c r="C395" s="117" t="s">
        <v>357</v>
      </c>
      <c r="D395" s="121">
        <v>1481.41</v>
      </c>
      <c r="E395" s="8" t="str">
        <f>IFERROR(VLOOKUP(B395,NOVEMBRO!B:C,2,0),"")</f>
        <v>VENILTON CARLOS M CARDOSO</v>
      </c>
    </row>
    <row r="396" spans="1:5">
      <c r="A396" s="119">
        <v>1</v>
      </c>
      <c r="B396" s="98">
        <v>1159</v>
      </c>
      <c r="C396" s="117" t="s">
        <v>21</v>
      </c>
      <c r="D396" s="121">
        <v>354.67</v>
      </c>
      <c r="E396" s="8" t="str">
        <f>IFERROR(VLOOKUP(B396,NOVEMBRO!B:C,2,0),"")</f>
        <v>VERA LUCIA MARIA C  DA SILVA</v>
      </c>
    </row>
    <row r="397" spans="1:5">
      <c r="A397" s="119">
        <v>1</v>
      </c>
      <c r="B397" s="98">
        <v>2295</v>
      </c>
      <c r="C397" s="117" t="s">
        <v>111</v>
      </c>
      <c r="D397" s="121">
        <v>1497.91</v>
      </c>
      <c r="E397" s="8" t="str">
        <f>IFERROR(VLOOKUP(B397,NOVEMBRO!B:C,2,0),"")</f>
        <v>VINCENZO PAPARIELLO</v>
      </c>
    </row>
    <row r="398" spans="1:5">
      <c r="A398" s="119">
        <v>1</v>
      </c>
      <c r="B398" s="98">
        <v>3328</v>
      </c>
      <c r="C398" s="117" t="s">
        <v>305</v>
      </c>
      <c r="D398" s="121">
        <v>1664.34</v>
      </c>
      <c r="E398" s="8" t="str">
        <f>IFERROR(VLOOKUP(B398,NOVEMBRO!B:C,2,0),"")</f>
        <v>VINICIUS JOSE OLIVEIRA D SOUSA</v>
      </c>
    </row>
    <row r="399" spans="1:5">
      <c r="A399" s="119">
        <v>1</v>
      </c>
      <c r="B399" s="98">
        <v>2460</v>
      </c>
      <c r="C399" s="117" t="s">
        <v>133</v>
      </c>
      <c r="D399" s="121">
        <v>578.71</v>
      </c>
      <c r="E399" s="8" t="str">
        <f>IFERROR(VLOOKUP(B399,NOVEMBRO!B:C,2,0),"")</f>
        <v>VIVIANE OLIMPIO DOS SANTOS</v>
      </c>
    </row>
    <row r="400" spans="1:5">
      <c r="A400" s="119">
        <v>1</v>
      </c>
      <c r="B400" s="98">
        <v>3175</v>
      </c>
      <c r="C400" s="117" t="s">
        <v>281</v>
      </c>
      <c r="D400" s="121">
        <v>4284.18</v>
      </c>
      <c r="E400" s="8" t="str">
        <f>IFERROR(VLOOKUP(B400,NOVEMBRO!B:C,2,0),"")</f>
        <v>VIVIANE SOARES DE JESUS</v>
      </c>
    </row>
    <row r="401" spans="1:5">
      <c r="A401" s="119">
        <v>1</v>
      </c>
      <c r="B401" s="98">
        <v>2773</v>
      </c>
      <c r="C401" s="117" t="s">
        <v>187</v>
      </c>
      <c r="D401" s="121">
        <v>667.12</v>
      </c>
      <c r="E401" s="8" t="str">
        <f>IFERROR(VLOOKUP(B401,NOVEMBRO!B:C,2,0),"")</f>
        <v>WALDNER NERTAM F  DE ALENCAR</v>
      </c>
    </row>
    <row r="402" spans="1:5">
      <c r="A402" s="119">
        <v>1</v>
      </c>
      <c r="B402" s="98">
        <v>3429</v>
      </c>
      <c r="C402" s="117" t="s">
        <v>564</v>
      </c>
      <c r="D402" s="121">
        <v>2829.56</v>
      </c>
      <c r="E402" s="8" t="str">
        <f>IFERROR(VLOOKUP(B402,NOVEMBRO!B:C,2,0),"")</f>
        <v>WASHINGTON LUIZ S DE L JUNIOR</v>
      </c>
    </row>
    <row r="403" spans="1:5">
      <c r="A403" s="119">
        <v>1</v>
      </c>
      <c r="B403" s="98">
        <v>2596</v>
      </c>
      <c r="C403" s="117" t="s">
        <v>367</v>
      </c>
      <c r="D403" s="121">
        <v>515.05999999999995</v>
      </c>
      <c r="E403" s="8" t="str">
        <f>IFERROR(VLOOKUP(B403,NOVEMBRO!B:C,2,0),"")</f>
        <v>WELLIDA CRISTIANE DE M  GUERRA</v>
      </c>
    </row>
    <row r="404" spans="1:5">
      <c r="A404" s="119">
        <v>1</v>
      </c>
      <c r="B404" s="98">
        <v>3229</v>
      </c>
      <c r="C404" s="117" t="s">
        <v>289</v>
      </c>
      <c r="D404" s="121">
        <v>667.12</v>
      </c>
      <c r="E404" s="8" t="str">
        <f>IFERROR(VLOOKUP(B404,NOVEMBRO!B:C,2,0),"")</f>
        <v>WELTON FERNANDES DE PAULA</v>
      </c>
    </row>
    <row r="405" spans="1:5">
      <c r="A405" s="119">
        <v>1</v>
      </c>
      <c r="B405" s="98">
        <v>3424</v>
      </c>
      <c r="C405" s="117" t="s">
        <v>557</v>
      </c>
      <c r="D405" s="121">
        <v>3079.23</v>
      </c>
      <c r="E405" s="8" t="str">
        <f>IFERROR(VLOOKUP(B405,NOVEMBRO!B:C,2,0),"")</f>
        <v>WEVERTON RODRIGO C DA SILVA</v>
      </c>
    </row>
    <row r="406" spans="1:5">
      <c r="A406" s="119">
        <v>1</v>
      </c>
      <c r="B406" s="98">
        <v>2117</v>
      </c>
      <c r="C406" s="117" t="s">
        <v>86</v>
      </c>
      <c r="D406" s="121">
        <v>814.31</v>
      </c>
      <c r="E406" s="8" t="str">
        <f>IFERROR(VLOOKUP(B406,NOVEMBRO!B:C,2,0),"")</f>
        <v>WILSON JOSE QUEIROZ DE LIMA</v>
      </c>
    </row>
    <row r="407" spans="1:5">
      <c r="A407" s="119">
        <v>1</v>
      </c>
      <c r="B407" s="98">
        <v>2161</v>
      </c>
      <c r="C407" s="117" t="s">
        <v>107</v>
      </c>
      <c r="D407" s="121">
        <v>1682.95</v>
      </c>
      <c r="E407" s="8" t="str">
        <f>IFERROR(VLOOKUP(B407,NOVEMBRO!B:C,2,0),"")</f>
        <v>WLADIMIR MACHADO DO E  SANTO</v>
      </c>
    </row>
    <row r="408" spans="1:5">
      <c r="A408" s="119">
        <v>1</v>
      </c>
      <c r="B408" s="98">
        <v>2922</v>
      </c>
      <c r="C408" s="117" t="s">
        <v>233</v>
      </c>
      <c r="D408" s="121">
        <v>551.15</v>
      </c>
      <c r="E408" s="8" t="str">
        <f>IFERROR(VLOOKUP(B408,NOVEMBRO!B:C,2,0),"")</f>
        <v>XENIA KELY VERISSIMO DINIZ</v>
      </c>
    </row>
    <row r="409" spans="1:5">
      <c r="A409" s="119">
        <v>1</v>
      </c>
      <c r="B409" s="98">
        <v>3057</v>
      </c>
      <c r="C409" s="117" t="s">
        <v>260</v>
      </c>
      <c r="D409" s="121">
        <v>667.12</v>
      </c>
      <c r="E409" s="8" t="str">
        <f>IFERROR(VLOOKUP(B409,NOVEMBRO!B:C,2,0),"")</f>
        <v>YANNE TALITA PEREIRA CALIXTO</v>
      </c>
    </row>
    <row r="410" spans="1:5">
      <c r="A410" s="118" t="s">
        <v>396</v>
      </c>
      <c r="B410" s="99"/>
      <c r="C410" s="118"/>
      <c r="D410" s="122">
        <v>578329.98999999918</v>
      </c>
      <c r="E410" s="8" t="str">
        <f>IFERROR(VLOOKUP(B410,NOVEMBRO!B:C,2,0),"")</f>
        <v/>
      </c>
    </row>
    <row r="411" spans="1:5">
      <c r="A411" s="115"/>
      <c r="B411" s="100"/>
      <c r="C411" s="115"/>
      <c r="D411" s="123">
        <v>578329.99</v>
      </c>
      <c r="E411" s="8" t="str">
        <f>IFERROR(VLOOKUP(B411,NOVEMBRO!B:C,2,0),"")</f>
        <v/>
      </c>
    </row>
  </sheetData>
  <autoFilter ref="A4:E393"/>
  <sortState ref="A5:E409">
    <sortCondition ref="E5:E409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21"/>
  <sheetViews>
    <sheetView workbookViewId="0">
      <selection activeCell="B1" sqref="B1:C85"/>
    </sheetView>
  </sheetViews>
  <sheetFormatPr defaultRowHeight="12"/>
  <cols>
    <col min="2" max="2" width="10" style="1" bestFit="1" customWidth="1"/>
    <col min="3" max="3" width="33.28515625" customWidth="1"/>
  </cols>
  <sheetData>
    <row r="7" spans="2:3" s="1" customFormat="1">
      <c r="B7" s="145" t="s">
        <v>398</v>
      </c>
      <c r="C7" s="142" t="s">
        <v>2</v>
      </c>
    </row>
    <row r="8" spans="2:3">
      <c r="B8" s="146">
        <v>1908</v>
      </c>
      <c r="C8" s="143" t="s">
        <v>70</v>
      </c>
    </row>
    <row r="9" spans="2:3">
      <c r="B9" s="146">
        <v>2065</v>
      </c>
      <c r="C9" s="143" t="s">
        <v>399</v>
      </c>
    </row>
    <row r="10" spans="2:3">
      <c r="B10" s="146">
        <v>2371</v>
      </c>
      <c r="C10" s="143" t="s">
        <v>121</v>
      </c>
    </row>
    <row r="11" spans="2:3">
      <c r="B11" s="146">
        <v>2547</v>
      </c>
      <c r="C11" s="143" t="s">
        <v>393</v>
      </c>
    </row>
    <row r="12" spans="2:3">
      <c r="B12" s="146">
        <v>2689</v>
      </c>
      <c r="C12" s="143" t="s">
        <v>531</v>
      </c>
    </row>
    <row r="13" spans="2:3">
      <c r="B13" s="146">
        <v>2701</v>
      </c>
      <c r="C13" s="143" t="s">
        <v>585</v>
      </c>
    </row>
    <row r="14" spans="2:3">
      <c r="B14" s="146">
        <v>2754</v>
      </c>
      <c r="C14" s="143" t="s">
        <v>400</v>
      </c>
    </row>
    <row r="15" spans="2:3">
      <c r="B15" s="146">
        <v>2824</v>
      </c>
      <c r="C15" s="143" t="s">
        <v>401</v>
      </c>
    </row>
    <row r="16" spans="2:3">
      <c r="B16" s="146">
        <v>2907</v>
      </c>
      <c r="C16" s="143" t="s">
        <v>225</v>
      </c>
    </row>
    <row r="17" spans="2:3">
      <c r="B17" s="146">
        <v>3015</v>
      </c>
      <c r="C17" s="143" t="s">
        <v>252</v>
      </c>
    </row>
    <row r="18" spans="2:3">
      <c r="B18" s="146">
        <v>3066</v>
      </c>
      <c r="C18" s="143" t="s">
        <v>262</v>
      </c>
    </row>
    <row r="19" spans="2:3">
      <c r="B19" s="146">
        <v>3167</v>
      </c>
      <c r="C19" s="143" t="s">
        <v>278</v>
      </c>
    </row>
    <row r="20" spans="2:3">
      <c r="B20" s="146">
        <v>3233</v>
      </c>
      <c r="C20" s="143" t="s">
        <v>291</v>
      </c>
    </row>
    <row r="21" spans="2:3">
      <c r="B21" s="141"/>
      <c r="C21" s="144"/>
    </row>
    <row r="22" spans="2:3">
      <c r="B22" s="74"/>
      <c r="C22" s="72"/>
    </row>
    <row r="23" spans="2:3">
      <c r="B23" s="74"/>
      <c r="C23" s="72"/>
    </row>
    <row r="24" spans="2:3">
      <c r="B24" s="74"/>
      <c r="C24" s="72"/>
    </row>
    <row r="25" spans="2:3">
      <c r="B25" s="141"/>
      <c r="C25" s="144"/>
    </row>
    <row r="26" spans="2:3">
      <c r="B26" s="74"/>
      <c r="C26" s="72"/>
    </row>
    <row r="27" spans="2:3">
      <c r="B27" s="74"/>
      <c r="C27" s="72"/>
    </row>
    <row r="28" spans="2:3">
      <c r="B28" s="71"/>
      <c r="C28" s="71"/>
    </row>
    <row r="29" spans="2:3">
      <c r="B29" s="141"/>
      <c r="C29" s="144"/>
    </row>
    <row r="30" spans="2:3">
      <c r="B30" s="51"/>
      <c r="C30" s="53"/>
    </row>
    <row r="32" spans="2:3">
      <c r="B32" s="67"/>
      <c r="C32" s="70"/>
    </row>
    <row r="33" spans="2:3">
      <c r="B33" s="73"/>
      <c r="C33" s="144"/>
    </row>
    <row r="34" spans="2:3">
      <c r="B34" s="71"/>
      <c r="C34" s="71"/>
    </row>
    <row r="35" spans="2:3">
      <c r="B35" s="51"/>
      <c r="C35" s="53"/>
    </row>
    <row r="36" spans="2:3">
      <c r="B36" s="67"/>
      <c r="C36" s="70"/>
    </row>
    <row r="37" spans="2:3">
      <c r="B37" s="73"/>
      <c r="C37" s="144"/>
    </row>
    <row r="38" spans="2:3">
      <c r="B38" s="71"/>
      <c r="C38" s="71"/>
    </row>
    <row r="39" spans="2:3">
      <c r="B39" s="71"/>
      <c r="C39" s="71"/>
    </row>
    <row r="40" spans="2:3">
      <c r="B40" s="67"/>
      <c r="C40" s="70"/>
    </row>
    <row r="41" spans="2:3">
      <c r="B41" s="73"/>
      <c r="C41" s="144"/>
    </row>
    <row r="43" spans="2:3">
      <c r="B43" s="71"/>
      <c r="C43" s="71"/>
    </row>
    <row r="44" spans="2:3">
      <c r="B44" s="71"/>
      <c r="C44" s="71"/>
    </row>
    <row r="45" spans="2:3">
      <c r="B45" s="73"/>
      <c r="C45" s="144"/>
    </row>
    <row r="48" spans="2:3">
      <c r="B48" s="71"/>
      <c r="C48" s="71"/>
    </row>
    <row r="49" spans="2:3">
      <c r="B49" s="73"/>
      <c r="C49" s="144"/>
    </row>
    <row r="50" spans="2:3">
      <c r="B50" s="51"/>
      <c r="C50" s="53"/>
    </row>
    <row r="52" spans="2:3">
      <c r="B52" s="67"/>
      <c r="C52" s="70"/>
    </row>
    <row r="53" spans="2:3">
      <c r="B53" s="73"/>
      <c r="C53" s="144"/>
    </row>
    <row r="54" spans="2:3">
      <c r="B54" s="71"/>
      <c r="C54" s="71"/>
    </row>
    <row r="55" spans="2:3">
      <c r="B55" s="51"/>
      <c r="C55" s="53"/>
    </row>
    <row r="56" spans="2:3">
      <c r="B56" s="67"/>
      <c r="C56" s="70"/>
    </row>
    <row r="57" spans="2:3">
      <c r="B57" s="73"/>
      <c r="C57" s="144"/>
    </row>
    <row r="58" spans="2:3">
      <c r="B58" s="71"/>
      <c r="C58" s="71"/>
    </row>
    <row r="59" spans="2:3">
      <c r="B59" s="71"/>
      <c r="C59" s="71"/>
    </row>
    <row r="60" spans="2:3">
      <c r="B60" s="67"/>
      <c r="C60" s="70"/>
    </row>
    <row r="61" spans="2:3">
      <c r="B61" s="73"/>
      <c r="C61" s="144"/>
    </row>
    <row r="63" spans="2:3">
      <c r="B63" s="71"/>
      <c r="C63" s="71"/>
    </row>
    <row r="64" spans="2:3">
      <c r="B64" s="71"/>
      <c r="C64" s="71"/>
    </row>
    <row r="65" spans="2:3">
      <c r="B65" s="73"/>
      <c r="C65" s="144"/>
    </row>
    <row r="68" spans="2:3">
      <c r="B68" s="71"/>
      <c r="C68" s="71"/>
    </row>
    <row r="69" spans="2:3">
      <c r="B69" s="73"/>
      <c r="C69" s="144"/>
    </row>
    <row r="70" spans="2:3">
      <c r="B70" s="51"/>
      <c r="C70" s="53"/>
    </row>
    <row r="72" spans="2:3">
      <c r="B72" s="67"/>
      <c r="C72" s="70"/>
    </row>
    <row r="73" spans="2:3">
      <c r="B73" s="73"/>
      <c r="C73" s="144"/>
    </row>
    <row r="74" spans="2:3">
      <c r="B74" s="71"/>
      <c r="C74" s="71"/>
    </row>
    <row r="75" spans="2:3">
      <c r="B75" s="51"/>
      <c r="C75" s="53"/>
    </row>
    <row r="76" spans="2:3">
      <c r="B76" s="67"/>
      <c r="C76" s="70"/>
    </row>
    <row r="77" spans="2:3">
      <c r="B77" s="73"/>
      <c r="C77" s="144"/>
    </row>
    <row r="78" spans="2:3">
      <c r="B78" s="71"/>
      <c r="C78" s="71"/>
    </row>
    <row r="79" spans="2:3">
      <c r="B79" s="71"/>
      <c r="C79" s="71"/>
    </row>
    <row r="80" spans="2:3">
      <c r="B80" s="67"/>
      <c r="C80" s="70"/>
    </row>
    <row r="81" spans="2:3">
      <c r="B81" s="73"/>
      <c r="C81" s="144"/>
    </row>
    <row r="82" spans="2:3">
      <c r="B82" s="51"/>
      <c r="C82" s="69"/>
    </row>
    <row r="83" spans="2:3">
      <c r="B83" s="71"/>
      <c r="C83" s="71"/>
    </row>
    <row r="84" spans="2:3">
      <c r="B84" s="71"/>
      <c r="C84" s="71"/>
    </row>
    <row r="85" spans="2:3">
      <c r="B85" s="73"/>
      <c r="C85" s="144"/>
    </row>
    <row r="87" spans="2:3">
      <c r="B87" s="51"/>
      <c r="C87" s="69"/>
    </row>
    <row r="88" spans="2:3">
      <c r="B88" s="71"/>
      <c r="C88" s="71"/>
    </row>
    <row r="89" spans="2:3">
      <c r="B89" s="73"/>
      <c r="C89" s="73"/>
    </row>
    <row r="91" spans="2:3">
      <c r="B91" s="51"/>
      <c r="C91" s="69"/>
    </row>
    <row r="92" spans="2:3">
      <c r="B92" s="67"/>
      <c r="C92" s="70"/>
    </row>
    <row r="93" spans="2:3">
      <c r="B93" s="73"/>
      <c r="C93" s="73"/>
    </row>
    <row r="94" spans="2:3">
      <c r="B94" s="71"/>
      <c r="C94" s="71"/>
    </row>
    <row r="96" spans="2:3">
      <c r="B96" s="67"/>
      <c r="C96" s="70"/>
    </row>
    <row r="97" spans="2:3">
      <c r="B97" s="73"/>
      <c r="C97" s="73"/>
    </row>
    <row r="98" spans="2:3">
      <c r="B98" s="71"/>
      <c r="C98" s="71"/>
    </row>
    <row r="100" spans="2:3">
      <c r="B100" s="67"/>
      <c r="C100" s="70"/>
    </row>
    <row r="101" spans="2:3">
      <c r="B101" s="73"/>
      <c r="C101" s="73"/>
    </row>
    <row r="102" spans="2:3">
      <c r="B102" s="51"/>
      <c r="C102" s="53"/>
    </row>
    <row r="103" spans="2:3">
      <c r="B103" s="71"/>
      <c r="C103" s="71"/>
    </row>
    <row r="104" spans="2:3">
      <c r="B104" s="71"/>
      <c r="C104" s="71"/>
    </row>
    <row r="105" spans="2:3">
      <c r="B105" s="73"/>
      <c r="C105" s="73"/>
    </row>
    <row r="106" spans="2:3">
      <c r="B106" s="51"/>
      <c r="C106" s="53"/>
    </row>
    <row r="107" spans="2:3">
      <c r="B107" s="51"/>
      <c r="C107" s="53"/>
    </row>
    <row r="108" spans="2:3">
      <c r="B108" s="71"/>
      <c r="C108" s="71"/>
    </row>
    <row r="109" spans="2:3">
      <c r="B109" s="73"/>
      <c r="C109" s="73"/>
    </row>
    <row r="111" spans="2:3">
      <c r="B111" s="51"/>
      <c r="C111" s="53"/>
    </row>
    <row r="112" spans="2:3">
      <c r="B112" s="71"/>
      <c r="C112" s="71"/>
    </row>
    <row r="113" spans="2:3">
      <c r="B113" s="73"/>
      <c r="C113" s="73"/>
    </row>
    <row r="116" spans="2:3">
      <c r="B116" s="67"/>
      <c r="C116" s="54"/>
    </row>
    <row r="117" spans="2:3">
      <c r="B117" s="73"/>
      <c r="C117" s="73"/>
    </row>
    <row r="120" spans="2:3">
      <c r="B120" s="67"/>
      <c r="C120" s="54"/>
    </row>
    <row r="121" spans="2:3">
      <c r="B121" s="73"/>
      <c r="C121" s="7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NOVEMBRO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2024-12-18T16:22:56Z</dcterms:modified>
</cp:coreProperties>
</file>