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10" windowHeight="7455" tabRatio="532"/>
  </bookViews>
  <sheets>
    <sheet name="FOLHA RESUMIDA" sheetId="4" r:id="rId1"/>
    <sheet name="SRA" sheetId="10" r:id="rId2"/>
    <sheet name="FÉRIAS" sheetId="6" r:id="rId3"/>
    <sheet name="JUNHO" sheetId="2" r:id="rId4"/>
    <sheet name="ADI" sheetId="7" r:id="rId5"/>
    <sheet name="AFASTADOS" sheetId="9" r:id="rId6"/>
  </sheets>
  <definedNames>
    <definedName name="_xlnm._FilterDatabase" localSheetId="4" hidden="1">ADI!$A$4:$E$371</definedName>
    <definedName name="_xlnm._FilterDatabase" localSheetId="0" hidden="1">'FOLHA RESUMIDA'!$B$8:$O$453</definedName>
    <definedName name="_xlnm._FilterDatabase" localSheetId="3" hidden="1">JUNHO!$A$4:$I$452</definedName>
    <definedName name="_xlnm._FilterDatabase" localSheetId="1" hidden="1">SRA!$A$3:$U$446</definedName>
    <definedName name="_xlnm.Print_Area" localSheetId="0">'FOLHA RESUMIDA'!$B$1:$L$454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E426" i="4"/>
  <c r="E450"/>
  <c r="E6" i="2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5"/>
  <c r="I445"/>
  <c r="I446"/>
  <c r="H444"/>
  <c r="E6" i="7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T5" i="10" l="1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"/>
  <c r="J82" i="4" l="1"/>
  <c r="I82"/>
  <c r="G82"/>
  <c r="E82"/>
  <c r="D82"/>
  <c r="J452"/>
  <c r="G452"/>
  <c r="E452"/>
  <c r="D452"/>
  <c r="H452"/>
  <c r="H82"/>
  <c r="I452" l="1"/>
  <c r="L167"/>
  <c r="L292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I444" i="2" s="1"/>
  <c r="D51" i="4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U446" i="10" s="1"/>
  <c r="D83" i="4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1"/>
  <c r="F6" i="2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5"/>
  <c r="E414" i="7"/>
  <c r="U162" i="10" l="1"/>
  <c r="U5"/>
  <c r="U223"/>
  <c r="U89"/>
  <c r="U181"/>
  <c r="I179" i="2"/>
  <c r="U416" i="10"/>
  <c r="I413" i="2"/>
  <c r="U335" i="10"/>
  <c r="I332" i="2"/>
  <c r="U285" i="10"/>
  <c r="I282" i="2"/>
  <c r="U237" i="10"/>
  <c r="I234" i="2"/>
  <c r="U205" i="10"/>
  <c r="I203" i="2"/>
  <c r="U152" i="10"/>
  <c r="I151" i="2"/>
  <c r="U100" i="10"/>
  <c r="I99" i="2"/>
  <c r="U69" i="10"/>
  <c r="I69" i="2"/>
  <c r="U37" i="10"/>
  <c r="I37" i="2"/>
  <c r="U13" i="10"/>
  <c r="I13" i="2"/>
  <c r="U439" i="10"/>
  <c r="I436" i="2"/>
  <c r="U389" i="10"/>
  <c r="I386" i="2"/>
  <c r="U377" i="10"/>
  <c r="I374" i="2"/>
  <c r="U361" i="10"/>
  <c r="I358" i="2"/>
  <c r="U352" i="10"/>
  <c r="I349" i="2"/>
  <c r="U344" i="10"/>
  <c r="I341" i="2"/>
  <c r="U336" i="10"/>
  <c r="I333" i="2"/>
  <c r="U326" i="10"/>
  <c r="I323" i="2"/>
  <c r="U318" i="10"/>
  <c r="I315" i="2"/>
  <c r="U310" i="10"/>
  <c r="I307" i="2"/>
  <c r="U302" i="10"/>
  <c r="I299" i="2"/>
  <c r="U294" i="10"/>
  <c r="I291" i="2"/>
  <c r="U286" i="10"/>
  <c r="I283" i="2"/>
  <c r="U278" i="10"/>
  <c r="I275" i="2"/>
  <c r="U270" i="10"/>
  <c r="I267" i="2"/>
  <c r="U262" i="10"/>
  <c r="I259" i="2"/>
  <c r="U254" i="10"/>
  <c r="I251" i="2"/>
  <c r="U246" i="10"/>
  <c r="I243" i="2"/>
  <c r="U238" i="10"/>
  <c r="I235" i="2"/>
  <c r="U230" i="10"/>
  <c r="I227" i="2"/>
  <c r="U222" i="10"/>
  <c r="I220" i="2"/>
  <c r="U214" i="10"/>
  <c r="I212" i="2"/>
  <c r="U206" i="10"/>
  <c r="I204" i="2"/>
  <c r="U198" i="10"/>
  <c r="I196" i="2"/>
  <c r="U190" i="10"/>
  <c r="I188" i="2"/>
  <c r="U182" i="10"/>
  <c r="I180" i="2"/>
  <c r="U174" i="10"/>
  <c r="I172" i="2"/>
  <c r="U166" i="10"/>
  <c r="I164" i="2"/>
  <c r="U158" i="10"/>
  <c r="I157" i="2"/>
  <c r="U145" i="10"/>
  <c r="I144" i="2"/>
  <c r="U137" i="10"/>
  <c r="I136" i="2"/>
  <c r="U129" i="10"/>
  <c r="I128" i="2"/>
  <c r="U117" i="10"/>
  <c r="I116" i="2"/>
  <c r="U109" i="10"/>
  <c r="I108" i="2"/>
  <c r="U101" i="10"/>
  <c r="I100" i="2"/>
  <c r="U86" i="10"/>
  <c r="I86" i="2"/>
  <c r="U78" i="10"/>
  <c r="I78" i="2"/>
  <c r="U70" i="10"/>
  <c r="I70" i="2"/>
  <c r="U62" i="10"/>
  <c r="I62" i="2"/>
  <c r="U54" i="10"/>
  <c r="I54" i="2"/>
  <c r="U46" i="10"/>
  <c r="I46" i="2"/>
  <c r="U38" i="10"/>
  <c r="I38" i="2"/>
  <c r="U30" i="10"/>
  <c r="I30" i="2"/>
  <c r="U22" i="10"/>
  <c r="I22" i="2"/>
  <c r="U14" i="10"/>
  <c r="I14" i="2"/>
  <c r="U6" i="10"/>
  <c r="I6" i="2"/>
  <c r="U440" i="10"/>
  <c r="I437" i="2"/>
  <c r="U431" i="10"/>
  <c r="I428" i="2"/>
  <c r="U423" i="10"/>
  <c r="I420" i="2"/>
  <c r="U414" i="10"/>
  <c r="I411" i="2"/>
  <c r="U405" i="10"/>
  <c r="I402" i="2"/>
  <c r="U394" i="10"/>
  <c r="I391" i="2"/>
  <c r="U374" i="10"/>
  <c r="I371" i="2"/>
  <c r="U334" i="10"/>
  <c r="I331" i="2"/>
  <c r="U121" i="10"/>
  <c r="I120" i="2"/>
  <c r="U351" i="10"/>
  <c r="I348" i="2"/>
  <c r="U301" i="10"/>
  <c r="I298" i="2"/>
  <c r="U245" i="10"/>
  <c r="I242" i="2"/>
  <c r="U221" i="10"/>
  <c r="I219" i="2"/>
  <c r="U189" i="10"/>
  <c r="I187" i="2"/>
  <c r="U128" i="10"/>
  <c r="I127" i="2"/>
  <c r="U85" i="10"/>
  <c r="I85" i="2"/>
  <c r="U53" i="10"/>
  <c r="I53" i="2"/>
  <c r="U29" i="10"/>
  <c r="I29" i="2"/>
  <c r="U413" i="10"/>
  <c r="I410" i="2"/>
  <c r="U332" i="10"/>
  <c r="I329" i="2"/>
  <c r="U390" i="10"/>
  <c r="I387" i="2"/>
  <c r="U379" i="10"/>
  <c r="I376" i="2"/>
  <c r="U362" i="10"/>
  <c r="I359" i="2"/>
  <c r="U353" i="10"/>
  <c r="I350" i="2"/>
  <c r="U345" i="10"/>
  <c r="I342" i="2"/>
  <c r="U337" i="10"/>
  <c r="I334" i="2"/>
  <c r="U327" i="10"/>
  <c r="I324" i="2"/>
  <c r="U319" i="10"/>
  <c r="I316" i="2"/>
  <c r="U311" i="10"/>
  <c r="I308" i="2"/>
  <c r="U303" i="10"/>
  <c r="I300" i="2"/>
  <c r="U295" i="10"/>
  <c r="I292" i="2"/>
  <c r="U287" i="10"/>
  <c r="I284" i="2"/>
  <c r="U279" i="10"/>
  <c r="I276" i="2"/>
  <c r="U271" i="10"/>
  <c r="I268" i="2"/>
  <c r="U263" i="10"/>
  <c r="I260" i="2"/>
  <c r="U255" i="10"/>
  <c r="I252" i="2"/>
  <c r="U247" i="10"/>
  <c r="I244" i="2"/>
  <c r="U239" i="10"/>
  <c r="I236" i="2"/>
  <c r="U231" i="10"/>
  <c r="I228" i="2"/>
  <c r="U215" i="10"/>
  <c r="I213" i="2"/>
  <c r="U207" i="10"/>
  <c r="I205" i="2"/>
  <c r="U199" i="10"/>
  <c r="I197" i="2"/>
  <c r="U191" i="10"/>
  <c r="I189" i="2"/>
  <c r="U183" i="10"/>
  <c r="I181" i="2"/>
  <c r="U175" i="10"/>
  <c r="I173" i="2"/>
  <c r="U167" i="10"/>
  <c r="I165" i="2"/>
  <c r="U159" i="10"/>
  <c r="I158" i="2"/>
  <c r="U146" i="10"/>
  <c r="I145" i="2"/>
  <c r="U138" i="10"/>
  <c r="I137" i="2"/>
  <c r="U130" i="10"/>
  <c r="I129" i="2"/>
  <c r="U118" i="10"/>
  <c r="I117" i="2"/>
  <c r="U110" i="10"/>
  <c r="I109" i="2"/>
  <c r="U102" i="10"/>
  <c r="I101" i="2"/>
  <c r="U94" i="10"/>
  <c r="I93" i="2"/>
  <c r="U87" i="10"/>
  <c r="I87" i="2"/>
  <c r="U79" i="10"/>
  <c r="I79" i="2"/>
  <c r="U71" i="10"/>
  <c r="I71" i="2"/>
  <c r="U63" i="10"/>
  <c r="I63" i="2"/>
  <c r="U55" i="10"/>
  <c r="I55" i="2"/>
  <c r="U47" i="10"/>
  <c r="I47" i="2"/>
  <c r="U39" i="10"/>
  <c r="I39" i="2"/>
  <c r="U31" i="10"/>
  <c r="I31" i="2"/>
  <c r="U23" i="10"/>
  <c r="I23" i="2"/>
  <c r="U15" i="10"/>
  <c r="I15" i="2"/>
  <c r="U7" i="10"/>
  <c r="I7" i="2"/>
  <c r="U441" i="10"/>
  <c r="I438" i="2"/>
  <c r="U432" i="10"/>
  <c r="I429" i="2"/>
  <c r="U424" i="10"/>
  <c r="I421" i="2"/>
  <c r="U415" i="10"/>
  <c r="I412" i="2"/>
  <c r="U406" i="10"/>
  <c r="I403" i="2"/>
  <c r="U395" i="10"/>
  <c r="I392" i="2"/>
  <c r="U375" i="10"/>
  <c r="I372" i="2"/>
  <c r="U357" i="10"/>
  <c r="I354" i="2"/>
  <c r="U122" i="10"/>
  <c r="I121" i="2"/>
  <c r="U343" i="10"/>
  <c r="I340" i="2"/>
  <c r="U293" i="10"/>
  <c r="I290" i="2"/>
  <c r="U165" i="10"/>
  <c r="I163" i="2"/>
  <c r="U108" i="10"/>
  <c r="I107" i="2"/>
  <c r="U438" i="10"/>
  <c r="I435" i="2"/>
  <c r="U393" i="10"/>
  <c r="I390" i="2"/>
  <c r="I119"/>
  <c r="U391" i="10"/>
  <c r="I388" i="2"/>
  <c r="U383" i="10"/>
  <c r="I380" i="2"/>
  <c r="U363" i="10"/>
  <c r="I360" i="2"/>
  <c r="U354" i="10"/>
  <c r="I351" i="2"/>
  <c r="U346" i="10"/>
  <c r="I343" i="2"/>
  <c r="U338" i="10"/>
  <c r="I335" i="2"/>
  <c r="U328" i="10"/>
  <c r="I325" i="2"/>
  <c r="U320" i="10"/>
  <c r="I317" i="2"/>
  <c r="U312" i="10"/>
  <c r="I309" i="2"/>
  <c r="U304" i="10"/>
  <c r="I301" i="2"/>
  <c r="U296" i="10"/>
  <c r="I293" i="2"/>
  <c r="U288" i="10"/>
  <c r="I285" i="2"/>
  <c r="U280" i="10"/>
  <c r="I277" i="2"/>
  <c r="U272" i="10"/>
  <c r="I269" i="2"/>
  <c r="U264" i="10"/>
  <c r="I261" i="2"/>
  <c r="U256" i="10"/>
  <c r="I253" i="2"/>
  <c r="U248" i="10"/>
  <c r="I245" i="2"/>
  <c r="U240" i="10"/>
  <c r="I237" i="2"/>
  <c r="U232" i="10"/>
  <c r="I229" i="2"/>
  <c r="U224" i="10"/>
  <c r="I221" i="2"/>
  <c r="U216" i="10"/>
  <c r="I214" i="2"/>
  <c r="U208" i="10"/>
  <c r="I206" i="2"/>
  <c r="U200" i="10"/>
  <c r="I198" i="2"/>
  <c r="U192" i="10"/>
  <c r="I190" i="2"/>
  <c r="U184" i="10"/>
  <c r="I182" i="2"/>
  <c r="U176" i="10"/>
  <c r="I174" i="2"/>
  <c r="U168" i="10"/>
  <c r="I166" i="2"/>
  <c r="U160" i="10"/>
  <c r="I159" i="2"/>
  <c r="U147" i="10"/>
  <c r="I146" i="2"/>
  <c r="U139" i="10"/>
  <c r="I138" i="2"/>
  <c r="U131" i="10"/>
  <c r="I130" i="2"/>
  <c r="U123" i="10"/>
  <c r="I122" i="2"/>
  <c r="U111" i="10"/>
  <c r="I110" i="2"/>
  <c r="U103" i="10"/>
  <c r="I102" i="2"/>
  <c r="U95" i="10"/>
  <c r="I94" i="2"/>
  <c r="U88" i="10"/>
  <c r="I88" i="2"/>
  <c r="U80" i="10"/>
  <c r="I80" i="2"/>
  <c r="U72" i="10"/>
  <c r="I72" i="2"/>
  <c r="U64" i="10"/>
  <c r="I64" i="2"/>
  <c r="U56" i="10"/>
  <c r="I56" i="2"/>
  <c r="U48" i="10"/>
  <c r="I48" i="2"/>
  <c r="U40" i="10"/>
  <c r="I40" i="2"/>
  <c r="U32" i="10"/>
  <c r="I32" i="2"/>
  <c r="U24" i="10"/>
  <c r="I24" i="2"/>
  <c r="U16" i="10"/>
  <c r="I16" i="2"/>
  <c r="U8" i="10"/>
  <c r="I8" i="2"/>
  <c r="U442" i="10"/>
  <c r="I439" i="2"/>
  <c r="U433" i="10"/>
  <c r="I430" i="2"/>
  <c r="U425" i="10"/>
  <c r="I422" i="2"/>
  <c r="U417" i="10"/>
  <c r="I414" i="2"/>
  <c r="U407" i="10"/>
  <c r="I404" i="2"/>
  <c r="U397" i="10"/>
  <c r="I394" i="2"/>
  <c r="U378" i="10"/>
  <c r="I375" i="2"/>
  <c r="U365" i="10"/>
  <c r="I362" i="2"/>
  <c r="U153" i="10"/>
  <c r="I152" i="2"/>
  <c r="U269" i="10"/>
  <c r="I266" i="2"/>
  <c r="U430" i="10"/>
  <c r="I427" i="2"/>
  <c r="U373" i="10"/>
  <c r="I370" i="2"/>
  <c r="U364" i="10"/>
  <c r="I361" i="2"/>
  <c r="U329" i="10"/>
  <c r="I326" i="2"/>
  <c r="U305" i="10"/>
  <c r="I302" i="2"/>
  <c r="U281" i="10"/>
  <c r="I278" i="2"/>
  <c r="U257" i="10"/>
  <c r="I254" i="2"/>
  <c r="U233" i="10"/>
  <c r="I230" i="2"/>
  <c r="U209" i="10"/>
  <c r="I207" i="2"/>
  <c r="U185" i="10"/>
  <c r="I183" i="2"/>
  <c r="U96" i="10"/>
  <c r="I95" i="2"/>
  <c r="U25" i="10"/>
  <c r="I25" i="2"/>
  <c r="U17" i="10"/>
  <c r="I17" i="2"/>
  <c r="U9" i="10"/>
  <c r="I9" i="2"/>
  <c r="U443" i="10"/>
  <c r="I440" i="2"/>
  <c r="U434" i="10"/>
  <c r="I431" i="2"/>
  <c r="U426" i="10"/>
  <c r="I423" i="2"/>
  <c r="U418" i="10"/>
  <c r="I415" i="2"/>
  <c r="U408" i="10"/>
  <c r="I405" i="2"/>
  <c r="U398" i="10"/>
  <c r="I395" i="2"/>
  <c r="U380" i="10"/>
  <c r="I377" i="2"/>
  <c r="U366" i="10"/>
  <c r="I363" i="2"/>
  <c r="U154" i="10"/>
  <c r="I153" i="2"/>
  <c r="U388" i="10"/>
  <c r="I385" i="2"/>
  <c r="U325" i="10"/>
  <c r="I322" i="2"/>
  <c r="U277" i="10"/>
  <c r="I274" i="2"/>
  <c r="U229" i="10"/>
  <c r="I226" i="2"/>
  <c r="U197" i="10"/>
  <c r="I195" i="2"/>
  <c r="U144" i="10"/>
  <c r="I143" i="2"/>
  <c r="U93" i="10"/>
  <c r="I92" i="2"/>
  <c r="U61" i="10"/>
  <c r="I61" i="2"/>
  <c r="U45" i="10"/>
  <c r="I45" i="2"/>
  <c r="U21" i="10"/>
  <c r="I21" i="2"/>
  <c r="U403" i="10"/>
  <c r="I400" i="2"/>
  <c r="U384" i="10"/>
  <c r="I381" i="2"/>
  <c r="U339" i="10"/>
  <c r="I336" i="2"/>
  <c r="U313" i="10"/>
  <c r="I310" i="2"/>
  <c r="U289" i="10"/>
  <c r="I286" i="2"/>
  <c r="U265" i="10"/>
  <c r="I262" i="2"/>
  <c r="U241" i="10"/>
  <c r="I238" i="2"/>
  <c r="U217" i="10"/>
  <c r="I215" i="2"/>
  <c r="U193" i="10"/>
  <c r="I191" i="2"/>
  <c r="U169" i="10"/>
  <c r="I167" i="2"/>
  <c r="U148" i="10"/>
  <c r="I147" i="2"/>
  <c r="U132" i="10"/>
  <c r="I131" i="2"/>
  <c r="U81" i="10"/>
  <c r="I81" i="2"/>
  <c r="U49" i="10"/>
  <c r="I49" i="2"/>
  <c r="U399" i="10"/>
  <c r="I396" i="2"/>
  <c r="U385" i="10"/>
  <c r="I382" i="2"/>
  <c r="U368" i="10"/>
  <c r="I365" i="2"/>
  <c r="U356" i="10"/>
  <c r="I353" i="2"/>
  <c r="U348" i="10"/>
  <c r="I345" i="2"/>
  <c r="U340" i="10"/>
  <c r="I337" i="2"/>
  <c r="U330" i="10"/>
  <c r="I327" i="2"/>
  <c r="U322" i="10"/>
  <c r="I319" i="2"/>
  <c r="U314" i="10"/>
  <c r="I311" i="2"/>
  <c r="U306" i="10"/>
  <c r="I303" i="2"/>
  <c r="U298" i="10"/>
  <c r="I295" i="2"/>
  <c r="U290" i="10"/>
  <c r="I287" i="2"/>
  <c r="U282" i="10"/>
  <c r="I279" i="2"/>
  <c r="U274" i="10"/>
  <c r="I271" i="2"/>
  <c r="U266" i="10"/>
  <c r="I263" i="2"/>
  <c r="U258" i="10"/>
  <c r="I255" i="2"/>
  <c r="U250" i="10"/>
  <c r="I247" i="2"/>
  <c r="U242" i="10"/>
  <c r="I239" i="2"/>
  <c r="U234" i="10"/>
  <c r="I231" i="2"/>
  <c r="U226" i="10"/>
  <c r="I223" i="2"/>
  <c r="U218" i="10"/>
  <c r="I216" i="2"/>
  <c r="U210" i="10"/>
  <c r="I208" i="2"/>
  <c r="U202" i="10"/>
  <c r="I200" i="2"/>
  <c r="U194" i="10"/>
  <c r="I192" i="2"/>
  <c r="U186" i="10"/>
  <c r="I184" i="2"/>
  <c r="U178" i="10"/>
  <c r="I176" i="2"/>
  <c r="U170" i="10"/>
  <c r="I168" i="2"/>
  <c r="U149" i="10"/>
  <c r="I148" i="2"/>
  <c r="U141" i="10"/>
  <c r="I140" i="2"/>
  <c r="U133" i="10"/>
  <c r="I132" i="2"/>
  <c r="U125" i="10"/>
  <c r="I124" i="2"/>
  <c r="U113" i="10"/>
  <c r="I112" i="2"/>
  <c r="U105" i="10"/>
  <c r="I104" i="2"/>
  <c r="U97" i="10"/>
  <c r="I96" i="2"/>
  <c r="U90" i="10"/>
  <c r="I89" i="2"/>
  <c r="U82" i="10"/>
  <c r="I82" i="2"/>
  <c r="U74" i="10"/>
  <c r="I74" i="2"/>
  <c r="U66" i="10"/>
  <c r="I66" i="2"/>
  <c r="U58" i="10"/>
  <c r="I58" i="2"/>
  <c r="U50" i="10"/>
  <c r="I50" i="2"/>
  <c r="U42" i="10"/>
  <c r="I42" i="2"/>
  <c r="U34" i="10"/>
  <c r="I34" i="2"/>
  <c r="U26" i="10"/>
  <c r="I26" i="2"/>
  <c r="U18" i="10"/>
  <c r="I18" i="2"/>
  <c r="U10" i="10"/>
  <c r="I10" i="2"/>
  <c r="U444" i="10"/>
  <c r="I441" i="2"/>
  <c r="U435" i="10"/>
  <c r="I432" i="2"/>
  <c r="U427" i="10"/>
  <c r="I424" i="2"/>
  <c r="U419" i="10"/>
  <c r="I416" i="2"/>
  <c r="U409" i="10"/>
  <c r="I406" i="2"/>
  <c r="U400" i="10"/>
  <c r="I397" i="2"/>
  <c r="U381" i="10"/>
  <c r="I378" i="2"/>
  <c r="U367" i="10"/>
  <c r="I364" i="2"/>
  <c r="U155" i="10"/>
  <c r="I154" i="2"/>
  <c r="U376" i="10"/>
  <c r="I373" i="2"/>
  <c r="U309" i="10"/>
  <c r="I306" i="2"/>
  <c r="U253" i="10"/>
  <c r="I250" i="2"/>
  <c r="U213" i="10"/>
  <c r="I211" i="2"/>
  <c r="U173" i="10"/>
  <c r="I171" i="2"/>
  <c r="U116" i="10"/>
  <c r="I115" i="2"/>
  <c r="U77" i="10"/>
  <c r="I77" i="2"/>
  <c r="U422" i="10"/>
  <c r="I419" i="2"/>
  <c r="U396" i="10"/>
  <c r="I393" i="2"/>
  <c r="U347" i="10"/>
  <c r="I344" i="2"/>
  <c r="U321" i="10"/>
  <c r="I318" i="2"/>
  <c r="U297" i="10"/>
  <c r="I294" i="2"/>
  <c r="U273" i="10"/>
  <c r="I270" i="2"/>
  <c r="U249" i="10"/>
  <c r="I246" i="2"/>
  <c r="U225" i="10"/>
  <c r="I222" i="2"/>
  <c r="U201" i="10"/>
  <c r="I199" i="2"/>
  <c r="U177" i="10"/>
  <c r="I175" i="2"/>
  <c r="U161" i="10"/>
  <c r="I160" i="2"/>
  <c r="U140" i="10"/>
  <c r="I139" i="2"/>
  <c r="U124" i="10"/>
  <c r="I123" i="2"/>
  <c r="U112" i="10"/>
  <c r="I111" i="2"/>
  <c r="U104" i="10"/>
  <c r="I103" i="2"/>
  <c r="U73" i="10"/>
  <c r="I73" i="2"/>
  <c r="U65" i="10"/>
  <c r="I65" i="2"/>
  <c r="U57" i="10"/>
  <c r="I57" i="2"/>
  <c r="U41" i="10"/>
  <c r="I41" i="2"/>
  <c r="U33" i="10"/>
  <c r="I33" i="2"/>
  <c r="U404" i="10"/>
  <c r="I401" i="2"/>
  <c r="U386" i="10"/>
  <c r="I383" i="2"/>
  <c r="U371" i="10"/>
  <c r="I368" i="2"/>
  <c r="U358" i="10"/>
  <c r="I355" i="2"/>
  <c r="U349" i="10"/>
  <c r="I346" i="2"/>
  <c r="U341" i="10"/>
  <c r="I338" i="2"/>
  <c r="U331" i="10"/>
  <c r="I328" i="2"/>
  <c r="U323" i="10"/>
  <c r="I320" i="2"/>
  <c r="U315" i="10"/>
  <c r="I312" i="2"/>
  <c r="U307" i="10"/>
  <c r="I304" i="2"/>
  <c r="U299" i="10"/>
  <c r="I296" i="2"/>
  <c r="U291" i="10"/>
  <c r="I288" i="2"/>
  <c r="U283" i="10"/>
  <c r="I280" i="2"/>
  <c r="U275" i="10"/>
  <c r="I272" i="2"/>
  <c r="U267" i="10"/>
  <c r="I264" i="2"/>
  <c r="U259" i="10"/>
  <c r="I256" i="2"/>
  <c r="U251" i="10"/>
  <c r="I248" i="2"/>
  <c r="U243" i="10"/>
  <c r="I240" i="2"/>
  <c r="U235" i="10"/>
  <c r="I232" i="2"/>
  <c r="U227" i="10"/>
  <c r="I224" i="2"/>
  <c r="U219" i="10"/>
  <c r="I217" i="2"/>
  <c r="U211" i="10"/>
  <c r="I209" i="2"/>
  <c r="U203" i="10"/>
  <c r="I201" i="2"/>
  <c r="U195" i="10"/>
  <c r="I193" i="2"/>
  <c r="U187" i="10"/>
  <c r="I185" i="2"/>
  <c r="U179" i="10"/>
  <c r="I177" i="2"/>
  <c r="U171" i="10"/>
  <c r="I169" i="2"/>
  <c r="U163" i="10"/>
  <c r="I161" i="2"/>
  <c r="U150" i="10"/>
  <c r="I149" i="2"/>
  <c r="U142" i="10"/>
  <c r="I141" i="2"/>
  <c r="U134" i="10"/>
  <c r="I133" i="2"/>
  <c r="U126" i="10"/>
  <c r="I125" i="2"/>
  <c r="U114" i="10"/>
  <c r="I113" i="2"/>
  <c r="U106" i="10"/>
  <c r="I105" i="2"/>
  <c r="U98" i="10"/>
  <c r="I97" i="2"/>
  <c r="U91" i="10"/>
  <c r="I90" i="2"/>
  <c r="U83" i="10"/>
  <c r="I83" i="2"/>
  <c r="U75" i="10"/>
  <c r="I75" i="2"/>
  <c r="U67" i="10"/>
  <c r="I67" i="2"/>
  <c r="U59" i="10"/>
  <c r="I59" i="2"/>
  <c r="U51" i="10"/>
  <c r="I51" i="2"/>
  <c r="U43" i="10"/>
  <c r="I43" i="2"/>
  <c r="U35" i="10"/>
  <c r="I35" i="2"/>
  <c r="U27" i="10"/>
  <c r="I27" i="2"/>
  <c r="U19" i="10"/>
  <c r="I19" i="2"/>
  <c r="U11" i="10"/>
  <c r="I11" i="2"/>
  <c r="U445" i="10"/>
  <c r="I442" i="2"/>
  <c r="U436" i="10"/>
  <c r="I433" i="2"/>
  <c r="U428" i="10"/>
  <c r="I425" i="2"/>
  <c r="U420" i="10"/>
  <c r="I417" i="2"/>
  <c r="U411" i="10"/>
  <c r="I408" i="2"/>
  <c r="U401" i="10"/>
  <c r="I398" i="2"/>
  <c r="U382" i="10"/>
  <c r="I379" i="2"/>
  <c r="U369" i="10"/>
  <c r="I366" i="2"/>
  <c r="U156" i="10"/>
  <c r="I155" i="2"/>
  <c r="U360" i="10"/>
  <c r="I357" i="2"/>
  <c r="U317" i="10"/>
  <c r="I314" i="2"/>
  <c r="U261" i="10"/>
  <c r="I258" i="2"/>
  <c r="U136" i="10"/>
  <c r="I135" i="2"/>
  <c r="U355" i="10"/>
  <c r="I352" i="2"/>
  <c r="U410" i="10"/>
  <c r="I407" i="2"/>
  <c r="U387" i="10"/>
  <c r="I384" i="2"/>
  <c r="U372" i="10"/>
  <c r="I369" i="2"/>
  <c r="U359" i="10"/>
  <c r="I356" i="2"/>
  <c r="U350" i="10"/>
  <c r="I347" i="2"/>
  <c r="U342" i="10"/>
  <c r="I339" i="2"/>
  <c r="U333" i="10"/>
  <c r="I330" i="2"/>
  <c r="U324" i="10"/>
  <c r="I321" i="2"/>
  <c r="U316" i="10"/>
  <c r="I313" i="2"/>
  <c r="U308" i="10"/>
  <c r="I305" i="2"/>
  <c r="U300" i="10"/>
  <c r="I297" i="2"/>
  <c r="U292" i="10"/>
  <c r="I289" i="2"/>
  <c r="U284" i="10"/>
  <c r="I281" i="2"/>
  <c r="U276" i="10"/>
  <c r="I273" i="2"/>
  <c r="U268" i="10"/>
  <c r="I265" i="2"/>
  <c r="U260" i="10"/>
  <c r="I257" i="2"/>
  <c r="U252" i="10"/>
  <c r="I249" i="2"/>
  <c r="U244" i="10"/>
  <c r="I241" i="2"/>
  <c r="U236" i="10"/>
  <c r="I233" i="2"/>
  <c r="U228" i="10"/>
  <c r="I225" i="2"/>
  <c r="U220" i="10"/>
  <c r="I218" i="2"/>
  <c r="U212" i="10"/>
  <c r="I210" i="2"/>
  <c r="U204" i="10"/>
  <c r="I202" i="2"/>
  <c r="U196" i="10"/>
  <c r="I194" i="2"/>
  <c r="U188" i="10"/>
  <c r="I186" i="2"/>
  <c r="U180" i="10"/>
  <c r="I178" i="2"/>
  <c r="U172" i="10"/>
  <c r="I170" i="2"/>
  <c r="U164" i="10"/>
  <c r="I162" i="2"/>
  <c r="U151" i="10"/>
  <c r="I150" i="2"/>
  <c r="U143" i="10"/>
  <c r="I142" i="2"/>
  <c r="U135" i="10"/>
  <c r="I134" i="2"/>
  <c r="U127" i="10"/>
  <c r="I126" i="2"/>
  <c r="U115" i="10"/>
  <c r="I114" i="2"/>
  <c r="U107" i="10"/>
  <c r="I106" i="2"/>
  <c r="U99" i="10"/>
  <c r="I98" i="2"/>
  <c r="U92" i="10"/>
  <c r="I91" i="2"/>
  <c r="U84" i="10"/>
  <c r="I84" i="2"/>
  <c r="U76" i="10"/>
  <c r="I76" i="2"/>
  <c r="U68" i="10"/>
  <c r="I68" i="2"/>
  <c r="U60" i="10"/>
  <c r="I60" i="2"/>
  <c r="U52" i="10"/>
  <c r="I52" i="2"/>
  <c r="U44" i="10"/>
  <c r="I44" i="2"/>
  <c r="U36" i="10"/>
  <c r="I36" i="2"/>
  <c r="U28" i="10"/>
  <c r="I28" i="2"/>
  <c r="U20" i="10"/>
  <c r="I20" i="2"/>
  <c r="U12" i="10"/>
  <c r="I12" i="2"/>
  <c r="I443"/>
  <c r="U437" i="10"/>
  <c r="I434" i="2"/>
  <c r="U429" i="10"/>
  <c r="I426" i="2"/>
  <c r="U421" i="10"/>
  <c r="I418" i="2"/>
  <c r="U412" i="10"/>
  <c r="I409" i="2"/>
  <c r="U402" i="10"/>
  <c r="I399" i="2"/>
  <c r="U392" i="10"/>
  <c r="I389" i="2"/>
  <c r="U370" i="10"/>
  <c r="I367" i="2"/>
  <c r="U157" i="10"/>
  <c r="I156" i="2"/>
  <c r="K292" i="4"/>
  <c r="K167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0"/>
  <c r="I11"/>
  <c r="I12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13"/>
  <c r="I14"/>
  <c r="I15"/>
  <c r="I16"/>
  <c r="I17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18"/>
  <c r="I401"/>
  <c r="I19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20"/>
  <c r="I424"/>
  <c r="I425"/>
  <c r="I426"/>
  <c r="I427"/>
  <c r="I428"/>
  <c r="I429"/>
  <c r="I430"/>
  <c r="I21"/>
  <c r="I22"/>
  <c r="I23"/>
  <c r="I431"/>
  <c r="I24"/>
  <c r="I25"/>
  <c r="I432"/>
  <c r="I433"/>
  <c r="I26"/>
  <c r="I27"/>
  <c r="I28"/>
  <c r="I434"/>
  <c r="I435"/>
  <c r="I29"/>
  <c r="I436"/>
  <c r="I30"/>
  <c r="I31"/>
  <c r="I32"/>
  <c r="I437"/>
  <c r="I438"/>
  <c r="I439"/>
  <c r="I440"/>
  <c r="I441"/>
  <c r="I442"/>
  <c r="I443"/>
  <c r="I444"/>
  <c r="I445"/>
  <c r="I33"/>
  <c r="I34"/>
  <c r="I35"/>
  <c r="I36"/>
  <c r="I446"/>
  <c r="I37"/>
  <c r="I38"/>
  <c r="I447"/>
  <c r="I39"/>
  <c r="I40"/>
  <c r="I41"/>
  <c r="I42"/>
  <c r="I448"/>
  <c r="I43"/>
  <c r="I44"/>
  <c r="I45"/>
  <c r="I46"/>
  <c r="I47"/>
  <c r="I449"/>
  <c r="I48"/>
  <c r="I49"/>
  <c r="I50"/>
  <c r="I51"/>
  <c r="I52"/>
  <c r="I450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451"/>
  <c r="I75"/>
  <c r="I76"/>
  <c r="I77"/>
  <c r="I78"/>
  <c r="I79"/>
  <c r="I80"/>
  <c r="I81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0"/>
  <c r="H11"/>
  <c r="H12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13"/>
  <c r="H14"/>
  <c r="H15"/>
  <c r="H16"/>
  <c r="H17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18"/>
  <c r="H401"/>
  <c r="H19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20"/>
  <c r="H424"/>
  <c r="H425"/>
  <c r="H426"/>
  <c r="H427"/>
  <c r="H428"/>
  <c r="H429"/>
  <c r="H430"/>
  <c r="H21"/>
  <c r="H22"/>
  <c r="H23"/>
  <c r="H431"/>
  <c r="H24"/>
  <c r="H25"/>
  <c r="H432"/>
  <c r="H433"/>
  <c r="H26"/>
  <c r="H27"/>
  <c r="H28"/>
  <c r="H434"/>
  <c r="H435"/>
  <c r="H29"/>
  <c r="H436"/>
  <c r="H30"/>
  <c r="H31"/>
  <c r="H32"/>
  <c r="H437"/>
  <c r="H438"/>
  <c r="H439"/>
  <c r="H440"/>
  <c r="H441"/>
  <c r="H442"/>
  <c r="H443"/>
  <c r="H444"/>
  <c r="H445"/>
  <c r="H33"/>
  <c r="H34"/>
  <c r="H35"/>
  <c r="H36"/>
  <c r="H446"/>
  <c r="H37"/>
  <c r="H38"/>
  <c r="H447"/>
  <c r="H39"/>
  <c r="H40"/>
  <c r="H41"/>
  <c r="H42"/>
  <c r="H448"/>
  <c r="H43"/>
  <c r="H44"/>
  <c r="H45"/>
  <c r="H46"/>
  <c r="H47"/>
  <c r="H449"/>
  <c r="H48"/>
  <c r="H49"/>
  <c r="H50"/>
  <c r="H51"/>
  <c r="H52"/>
  <c r="H450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451"/>
  <c r="H75"/>
  <c r="H76"/>
  <c r="H77"/>
  <c r="H78"/>
  <c r="H79"/>
  <c r="H80"/>
  <c r="H81"/>
  <c r="H47" i="2" l="1"/>
  <c r="L125" i="4" s="1"/>
  <c r="K125" s="1"/>
  <c r="H50" i="2"/>
  <c r="L128" i="4" s="1"/>
  <c r="K128" s="1"/>
  <c r="H55" i="2"/>
  <c r="L133" i="4" s="1"/>
  <c r="K133" s="1"/>
  <c r="H97" i="2"/>
  <c r="H129"/>
  <c r="H130"/>
  <c r="H138"/>
  <c r="H161"/>
  <c r="H225"/>
  <c r="H226"/>
  <c r="H289"/>
  <c r="H298"/>
  <c r="H321"/>
  <c r="H385"/>
  <c r="H417"/>
  <c r="H6"/>
  <c r="L84" i="4" s="1"/>
  <c r="K84" s="1"/>
  <c r="H7" i="2"/>
  <c r="L85" i="4" s="1"/>
  <c r="K85" s="1"/>
  <c r="H8" i="2"/>
  <c r="L86" i="4" s="1"/>
  <c r="K86" s="1"/>
  <c r="H9" i="2"/>
  <c r="L87" i="4" s="1"/>
  <c r="K87" s="1"/>
  <c r="H10" i="2"/>
  <c r="L88" i="4" s="1"/>
  <c r="K88" s="1"/>
  <c r="H12" i="2"/>
  <c r="L90" i="4" s="1"/>
  <c r="K90" s="1"/>
  <c r="H13" i="2"/>
  <c r="L91" i="4" s="1"/>
  <c r="K91" s="1"/>
  <c r="H14" i="2"/>
  <c r="L92" i="4" s="1"/>
  <c r="K92" s="1"/>
  <c r="H15" i="2"/>
  <c r="L93" i="4" s="1"/>
  <c r="K93" s="1"/>
  <c r="H16" i="2"/>
  <c r="L94" i="4" s="1"/>
  <c r="K94" s="1"/>
  <c r="H17" i="2"/>
  <c r="L95" i="4" s="1"/>
  <c r="K95" s="1"/>
  <c r="H18" i="2"/>
  <c r="L96" i="4" s="1"/>
  <c r="K96" s="1"/>
  <c r="H19" i="2"/>
  <c r="L97" i="4" s="1"/>
  <c r="K97" s="1"/>
  <c r="H20" i="2"/>
  <c r="L98" i="4" s="1"/>
  <c r="K98" s="1"/>
  <c r="H21" i="2"/>
  <c r="L99" i="4" s="1"/>
  <c r="K99" s="1"/>
  <c r="H22" i="2"/>
  <c r="L100" i="4" s="1"/>
  <c r="K100" s="1"/>
  <c r="H23" i="2"/>
  <c r="L101" i="4" s="1"/>
  <c r="K101" s="1"/>
  <c r="H24" i="2"/>
  <c r="L102" i="4" s="1"/>
  <c r="K102" s="1"/>
  <c r="H25" i="2"/>
  <c r="L103" i="4" s="1"/>
  <c r="K103" s="1"/>
  <c r="H26" i="2"/>
  <c r="L104" i="4" s="1"/>
  <c r="K104" s="1"/>
  <c r="H27" i="2"/>
  <c r="L105" i="4" s="1"/>
  <c r="K105" s="1"/>
  <c r="H28" i="2"/>
  <c r="L106" i="4" s="1"/>
  <c r="K106" s="1"/>
  <c r="H29" i="2"/>
  <c r="L107" i="4" s="1"/>
  <c r="K107" s="1"/>
  <c r="H30" i="2"/>
  <c r="L108" i="4" s="1"/>
  <c r="K108" s="1"/>
  <c r="H31" i="2"/>
  <c r="L109" i="4" s="1"/>
  <c r="K109" s="1"/>
  <c r="H32" i="2"/>
  <c r="L110" i="4" s="1"/>
  <c r="K110" s="1"/>
  <c r="H33" i="2"/>
  <c r="L111" i="4" s="1"/>
  <c r="K111" s="1"/>
  <c r="H34" i="2"/>
  <c r="L112" i="4" s="1"/>
  <c r="K112" s="1"/>
  <c r="H35" i="2"/>
  <c r="L113" i="4" s="1"/>
  <c r="K113" s="1"/>
  <c r="H36" i="2"/>
  <c r="L114" i="4" s="1"/>
  <c r="K114" s="1"/>
  <c r="H37" i="2"/>
  <c r="L115" i="4" s="1"/>
  <c r="K115" s="1"/>
  <c r="H38" i="2"/>
  <c r="L116" i="4" s="1"/>
  <c r="K116" s="1"/>
  <c r="H39" i="2"/>
  <c r="L117" i="4" s="1"/>
  <c r="K117" s="1"/>
  <c r="H40" i="2"/>
  <c r="L118" i="4" s="1"/>
  <c r="K118" s="1"/>
  <c r="H41" i="2"/>
  <c r="L119" i="4" s="1"/>
  <c r="K119" s="1"/>
  <c r="H42" i="2"/>
  <c r="L120" i="4" s="1"/>
  <c r="K120" s="1"/>
  <c r="H43" i="2"/>
  <c r="L121" i="4" s="1"/>
  <c r="K121" s="1"/>
  <c r="H44" i="2"/>
  <c r="L122" i="4" s="1"/>
  <c r="K122" s="1"/>
  <c r="H45" i="2"/>
  <c r="L123" i="4" s="1"/>
  <c r="K123" s="1"/>
  <c r="H46" i="2"/>
  <c r="L124" i="4" s="1"/>
  <c r="K124" s="1"/>
  <c r="H48" i="2"/>
  <c r="L126" i="4" s="1"/>
  <c r="K126" s="1"/>
  <c r="H49" i="2"/>
  <c r="L127" i="4" s="1"/>
  <c r="K127" s="1"/>
  <c r="H51" i="2"/>
  <c r="L129" i="4" s="1"/>
  <c r="K129" s="1"/>
  <c r="H52" i="2"/>
  <c r="L130" i="4" s="1"/>
  <c r="K130" s="1"/>
  <c r="H53" i="2"/>
  <c r="L131" i="4" s="1"/>
  <c r="K131" s="1"/>
  <c r="H54" i="2"/>
  <c r="L132" i="4" s="1"/>
  <c r="K132" s="1"/>
  <c r="H56" i="2"/>
  <c r="L134" i="4" s="1"/>
  <c r="K134" s="1"/>
  <c r="H57" i="2"/>
  <c r="L135" i="4" s="1"/>
  <c r="K135" s="1"/>
  <c r="H58" i="2"/>
  <c r="L136" i="4" s="1"/>
  <c r="K136" s="1"/>
  <c r="H59" i="2"/>
  <c r="L137" i="4" s="1"/>
  <c r="K137" s="1"/>
  <c r="H60" i="2"/>
  <c r="L138" i="4" s="1"/>
  <c r="K138" s="1"/>
  <c r="H61" i="2"/>
  <c r="L139" i="4" s="1"/>
  <c r="K139" s="1"/>
  <c r="H62" i="2"/>
  <c r="L140" i="4" s="1"/>
  <c r="K140" s="1"/>
  <c r="H63" i="2"/>
  <c r="L141" i="4" s="1"/>
  <c r="K141" s="1"/>
  <c r="H64" i="2"/>
  <c r="L142" i="4" s="1"/>
  <c r="K142" s="1"/>
  <c r="H65" i="2"/>
  <c r="L143" i="4" s="1"/>
  <c r="K143" s="1"/>
  <c r="H66" i="2"/>
  <c r="L144" i="4" s="1"/>
  <c r="K144" s="1"/>
  <c r="H67" i="2"/>
  <c r="L145" i="4" s="1"/>
  <c r="K145" s="1"/>
  <c r="H68" i="2"/>
  <c r="L146" i="4" s="1"/>
  <c r="K146" s="1"/>
  <c r="H69" i="2"/>
  <c r="L147" i="4" s="1"/>
  <c r="K147" s="1"/>
  <c r="H70" i="2"/>
  <c r="L148" i="4" s="1"/>
  <c r="K148" s="1"/>
  <c r="H71" i="2"/>
  <c r="L149" i="4" s="1"/>
  <c r="K149" s="1"/>
  <c r="H72" i="2"/>
  <c r="L150" i="4" s="1"/>
  <c r="K150" s="1"/>
  <c r="H73" i="2"/>
  <c r="L151" i="4" s="1"/>
  <c r="K151" s="1"/>
  <c r="H74" i="2"/>
  <c r="L152" i="4" s="1"/>
  <c r="K152" s="1"/>
  <c r="H75" i="2"/>
  <c r="L153" i="4" s="1"/>
  <c r="K153" s="1"/>
  <c r="H76" i="2"/>
  <c r="L154" i="4" s="1"/>
  <c r="K154" s="1"/>
  <c r="H77" i="2"/>
  <c r="L155" i="4" s="1"/>
  <c r="K155" s="1"/>
  <c r="H78" i="2"/>
  <c r="L156" i="4" s="1"/>
  <c r="K156" s="1"/>
  <c r="H79" i="2"/>
  <c r="L157" i="4" s="1"/>
  <c r="K157" s="1"/>
  <c r="H80" i="2"/>
  <c r="L158" i="4" s="1"/>
  <c r="K158" s="1"/>
  <c r="H81" i="2"/>
  <c r="L159" i="4" s="1"/>
  <c r="K159" s="1"/>
  <c r="H82" i="2"/>
  <c r="L160" i="4" s="1"/>
  <c r="K160" s="1"/>
  <c r="H83" i="2"/>
  <c r="L161" i="4" s="1"/>
  <c r="K161" s="1"/>
  <c r="H84" i="2"/>
  <c r="L162" i="4" s="1"/>
  <c r="K162" s="1"/>
  <c r="H85" i="2"/>
  <c r="L163" i="4" s="1"/>
  <c r="K163" s="1"/>
  <c r="H86" i="2"/>
  <c r="L164" i="4" s="1"/>
  <c r="K164" s="1"/>
  <c r="H87" i="2"/>
  <c r="L165" i="4" s="1"/>
  <c r="K165" s="1"/>
  <c r="H88" i="2"/>
  <c r="L166" i="4" s="1"/>
  <c r="K166" s="1"/>
  <c r="H89" i="2"/>
  <c r="L168" i="4" s="1"/>
  <c r="K168" s="1"/>
  <c r="H90" i="2"/>
  <c r="L169" i="4" s="1"/>
  <c r="K169" s="1"/>
  <c r="H91" i="2"/>
  <c r="L170" i="4" s="1"/>
  <c r="K170" s="1"/>
  <c r="H92" i="2"/>
  <c r="L171" i="4" s="1"/>
  <c r="K171" s="1"/>
  <c r="H93" i="2"/>
  <c r="H94"/>
  <c r="H95"/>
  <c r="H96"/>
  <c r="H98"/>
  <c r="H99"/>
  <c r="H100"/>
  <c r="L178" i="4" s="1"/>
  <c r="K178" s="1"/>
  <c r="H101" i="2"/>
  <c r="H102"/>
  <c r="H103"/>
  <c r="H104"/>
  <c r="H105"/>
  <c r="H106"/>
  <c r="H107"/>
  <c r="H108"/>
  <c r="L186" i="4" s="1"/>
  <c r="K186" s="1"/>
  <c r="H109" i="2"/>
  <c r="H110"/>
  <c r="H111"/>
  <c r="H112"/>
  <c r="H113"/>
  <c r="H114"/>
  <c r="H115"/>
  <c r="H116"/>
  <c r="L194" i="4" s="1"/>
  <c r="K194" s="1"/>
  <c r="H117" i="2"/>
  <c r="H118"/>
  <c r="H119"/>
  <c r="H120"/>
  <c r="H121"/>
  <c r="H122"/>
  <c r="H123"/>
  <c r="H124"/>
  <c r="L198" i="4" s="1"/>
  <c r="K198" s="1"/>
  <c r="H125" i="2"/>
  <c r="H126"/>
  <c r="H127"/>
  <c r="H128"/>
  <c r="H131"/>
  <c r="L205" i="4" s="1"/>
  <c r="K205" s="1"/>
  <c r="H132" i="2"/>
  <c r="H133"/>
  <c r="H134"/>
  <c r="L208" i="4" s="1"/>
  <c r="K208" s="1"/>
  <c r="H135" i="2"/>
  <c r="H136"/>
  <c r="H137"/>
  <c r="H139"/>
  <c r="L213" i="4" s="1"/>
  <c r="K213" s="1"/>
  <c r="H140" i="2"/>
  <c r="H141"/>
  <c r="H142"/>
  <c r="H143"/>
  <c r="L217" i="4" s="1"/>
  <c r="K217" s="1"/>
  <c r="H144" i="2"/>
  <c r="H145"/>
  <c r="H146"/>
  <c r="H147"/>
  <c r="H148"/>
  <c r="H149"/>
  <c r="H150"/>
  <c r="H151"/>
  <c r="L225" i="4" s="1"/>
  <c r="K225" s="1"/>
  <c r="H152" i="2"/>
  <c r="H153"/>
  <c r="H154"/>
  <c r="H155"/>
  <c r="H156"/>
  <c r="H157"/>
  <c r="H158"/>
  <c r="H159"/>
  <c r="L228" i="4" s="1"/>
  <c r="K228" s="1"/>
  <c r="H160" i="2"/>
  <c r="H162"/>
  <c r="L231" i="4" s="1"/>
  <c r="K231" s="1"/>
  <c r="H163" i="2"/>
  <c r="L232" i="4" s="1"/>
  <c r="K232" s="1"/>
  <c r="H164" i="2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L270" i="4" s="1"/>
  <c r="K270" s="1"/>
  <c r="H202" i="2"/>
  <c r="H203"/>
  <c r="H204"/>
  <c r="H205"/>
  <c r="H206"/>
  <c r="H207"/>
  <c r="H208"/>
  <c r="H209"/>
  <c r="L278" i="4" s="1"/>
  <c r="K278" s="1"/>
  <c r="H210" i="2"/>
  <c r="H211"/>
  <c r="H212"/>
  <c r="H213"/>
  <c r="H214"/>
  <c r="H215"/>
  <c r="H216"/>
  <c r="H217"/>
  <c r="L286" i="4" s="1"/>
  <c r="K286" s="1"/>
  <c r="H218" i="2"/>
  <c r="H219"/>
  <c r="H220"/>
  <c r="H221"/>
  <c r="H222"/>
  <c r="H223"/>
  <c r="H224"/>
  <c r="H227"/>
  <c r="H228"/>
  <c r="H229"/>
  <c r="H230"/>
  <c r="H231"/>
  <c r="H232"/>
  <c r="H233"/>
  <c r="H234"/>
  <c r="H235"/>
  <c r="L305" i="4" s="1"/>
  <c r="K305" s="1"/>
  <c r="H236" i="2"/>
  <c r="H237"/>
  <c r="H238"/>
  <c r="H239"/>
  <c r="H240"/>
  <c r="H241"/>
  <c r="H242"/>
  <c r="H243"/>
  <c r="L313" i="4" s="1"/>
  <c r="K313" s="1"/>
  <c r="H244" i="2"/>
  <c r="H245"/>
  <c r="H246"/>
  <c r="H247"/>
  <c r="H248"/>
  <c r="H249"/>
  <c r="H250"/>
  <c r="H251"/>
  <c r="L321" i="4" s="1"/>
  <c r="K321" s="1"/>
  <c r="H252" i="2"/>
  <c r="H253"/>
  <c r="H254"/>
  <c r="H255"/>
  <c r="H256"/>
  <c r="H257"/>
  <c r="H258"/>
  <c r="H259"/>
  <c r="L329" i="4" s="1"/>
  <c r="K329" s="1"/>
  <c r="H260" i="2"/>
  <c r="H261"/>
  <c r="H262"/>
  <c r="H263"/>
  <c r="H264"/>
  <c r="H265"/>
  <c r="H266"/>
  <c r="H267"/>
  <c r="L337" i="4" s="1"/>
  <c r="K337" s="1"/>
  <c r="H268" i="2"/>
  <c r="H269"/>
  <c r="H270"/>
  <c r="H271"/>
  <c r="H272"/>
  <c r="H273"/>
  <c r="H274"/>
  <c r="H275"/>
  <c r="L345" i="4" s="1"/>
  <c r="K345" s="1"/>
  <c r="H276" i="2"/>
  <c r="H277"/>
  <c r="H278"/>
  <c r="H279"/>
  <c r="H280"/>
  <c r="H281"/>
  <c r="H282"/>
  <c r="H283"/>
  <c r="L353" i="4" s="1"/>
  <c r="K353" s="1"/>
  <c r="H284" i="2"/>
  <c r="H285"/>
  <c r="H286"/>
  <c r="H287"/>
  <c r="H288"/>
  <c r="H290"/>
  <c r="H291"/>
  <c r="L361" i="4" s="1"/>
  <c r="K361" s="1"/>
  <c r="H292" i="2"/>
  <c r="L362" i="4" s="1"/>
  <c r="K362" s="1"/>
  <c r="H293" i="2"/>
  <c r="H294"/>
  <c r="H295"/>
  <c r="H296"/>
  <c r="H297"/>
  <c r="H299"/>
  <c r="H300"/>
  <c r="L370" i="4" s="1"/>
  <c r="K370" s="1"/>
  <c r="H301" i="2"/>
  <c r="L371" i="4" s="1"/>
  <c r="K371" s="1"/>
  <c r="H302" i="2"/>
  <c r="H303"/>
  <c r="H304"/>
  <c r="H305"/>
  <c r="H306"/>
  <c r="H307"/>
  <c r="H308"/>
  <c r="H309"/>
  <c r="L379" i="4" s="1"/>
  <c r="K379" s="1"/>
  <c r="H310" i="2"/>
  <c r="H311"/>
  <c r="H312"/>
  <c r="H313"/>
  <c r="H314"/>
  <c r="H315"/>
  <c r="H316"/>
  <c r="H317"/>
  <c r="L387" i="4" s="1"/>
  <c r="K387" s="1"/>
  <c r="H318" i="2"/>
  <c r="H319"/>
  <c r="H320"/>
  <c r="H322"/>
  <c r="H323"/>
  <c r="L393" i="4" s="1"/>
  <c r="K393" s="1"/>
  <c r="H324" i="2"/>
  <c r="H325"/>
  <c r="H326"/>
  <c r="L396" i="4" s="1"/>
  <c r="K396" s="1"/>
  <c r="H327" i="2"/>
  <c r="H328"/>
  <c r="H329"/>
  <c r="H330"/>
  <c r="H331"/>
  <c r="H332"/>
  <c r="H333"/>
  <c r="H334"/>
  <c r="L402" i="4" s="1"/>
  <c r="K402" s="1"/>
  <c r="H335" i="2"/>
  <c r="H336"/>
  <c r="H337"/>
  <c r="H338"/>
  <c r="H339"/>
  <c r="H340"/>
  <c r="H341"/>
  <c r="H342"/>
  <c r="L410" i="4" s="1"/>
  <c r="K410" s="1"/>
  <c r="H343" i="2"/>
  <c r="H344"/>
  <c r="H345"/>
  <c r="H346"/>
  <c r="H347"/>
  <c r="H348"/>
  <c r="H349"/>
  <c r="L417" i="4" s="1"/>
  <c r="K417" s="1"/>
  <c r="H350" i="2"/>
  <c r="H351"/>
  <c r="H352"/>
  <c r="H353"/>
  <c r="H354"/>
  <c r="H355"/>
  <c r="H356"/>
  <c r="H357"/>
  <c r="L424" i="4" s="1"/>
  <c r="K424" s="1"/>
  <c r="H358" i="2"/>
  <c r="H359"/>
  <c r="H360"/>
  <c r="H361"/>
  <c r="H362"/>
  <c r="H363"/>
  <c r="H364"/>
  <c r="L21" i="4" s="1"/>
  <c r="K21" s="1"/>
  <c r="H365" i="2"/>
  <c r="L22" i="4" s="1"/>
  <c r="K22" s="1"/>
  <c r="H366" i="2"/>
  <c r="H367"/>
  <c r="H368"/>
  <c r="H369"/>
  <c r="H370"/>
  <c r="H371"/>
  <c r="H372"/>
  <c r="L26" i="4" s="1"/>
  <c r="K26" s="1"/>
  <c r="H373" i="2"/>
  <c r="L27" i="4" s="1"/>
  <c r="K27" s="1"/>
  <c r="H374" i="2"/>
  <c r="H375"/>
  <c r="H376"/>
  <c r="H377"/>
  <c r="H378"/>
  <c r="H379"/>
  <c r="H380"/>
  <c r="L31" i="4" s="1"/>
  <c r="K31" s="1"/>
  <c r="H381" i="2"/>
  <c r="L32" i="4" s="1"/>
  <c r="K32" s="1"/>
  <c r="H382" i="2"/>
  <c r="H383"/>
  <c r="H384"/>
  <c r="H386"/>
  <c r="H387"/>
  <c r="H388"/>
  <c r="H389"/>
  <c r="L444" i="4" s="1"/>
  <c r="K444" s="1"/>
  <c r="H390" i="2"/>
  <c r="L445" i="4" s="1"/>
  <c r="K445" s="1"/>
  <c r="H391" i="2"/>
  <c r="H392"/>
  <c r="H393"/>
  <c r="H394"/>
  <c r="H395"/>
  <c r="H396"/>
  <c r="H397"/>
  <c r="L38" i="4" s="1"/>
  <c r="K38" s="1"/>
  <c r="H398" i="2"/>
  <c r="L447" i="4" s="1"/>
  <c r="K447" s="1"/>
  <c r="H399" i="2"/>
  <c r="H400"/>
  <c r="H401"/>
  <c r="H402"/>
  <c r="H403"/>
  <c r="H404"/>
  <c r="H405"/>
  <c r="L44" i="4" s="1"/>
  <c r="K44" s="1"/>
  <c r="H406" i="2"/>
  <c r="L45" i="4" s="1"/>
  <c r="K45" s="1"/>
  <c r="H407" i="2"/>
  <c r="H408"/>
  <c r="H409"/>
  <c r="H410"/>
  <c r="H411"/>
  <c r="H412"/>
  <c r="H413"/>
  <c r="L51" i="4" s="1"/>
  <c r="K51" s="1"/>
  <c r="H414" i="2"/>
  <c r="L52" i="4" s="1"/>
  <c r="K52" s="1"/>
  <c r="H415" i="2"/>
  <c r="H416"/>
  <c r="H418"/>
  <c r="H419"/>
  <c r="H420"/>
  <c r="H421"/>
  <c r="H422"/>
  <c r="L59" i="4" s="1"/>
  <c r="K59" s="1"/>
  <c r="H423" i="2"/>
  <c r="L60" i="4" s="1"/>
  <c r="K60" s="1"/>
  <c r="H424" i="2"/>
  <c r="H425"/>
  <c r="H426"/>
  <c r="H427"/>
  <c r="H428"/>
  <c r="H429"/>
  <c r="H430"/>
  <c r="L67" i="4" s="1"/>
  <c r="K67" s="1"/>
  <c r="H431" i="2"/>
  <c r="L68" i="4" s="1"/>
  <c r="K68" s="1"/>
  <c r="H432" i="2"/>
  <c r="H433"/>
  <c r="H434"/>
  <c r="H435"/>
  <c r="H436"/>
  <c r="H437"/>
  <c r="H438"/>
  <c r="L451" i="4" s="1"/>
  <c r="K451" s="1"/>
  <c r="H439" i="2"/>
  <c r="L75" i="4" s="1"/>
  <c r="K75" s="1"/>
  <c r="H440" i="2"/>
  <c r="H441"/>
  <c r="L452" i="4" s="1"/>
  <c r="K452" s="1"/>
  <c r="H442" i="2"/>
  <c r="H443"/>
  <c r="L82" i="4" s="1"/>
  <c r="K82" s="1"/>
  <c r="H445" i="2"/>
  <c r="F5"/>
  <c r="L395" i="4" l="1"/>
  <c r="K395" s="1"/>
  <c r="L336"/>
  <c r="K336" s="1"/>
  <c r="L294"/>
  <c r="K294" s="1"/>
  <c r="L253"/>
  <c r="K253" s="1"/>
  <c r="L320"/>
  <c r="K320" s="1"/>
  <c r="L269"/>
  <c r="K269" s="1"/>
  <c r="L262"/>
  <c r="K262" s="1"/>
  <c r="L254"/>
  <c r="K254" s="1"/>
  <c r="L246"/>
  <c r="K246" s="1"/>
  <c r="L238"/>
  <c r="K238" s="1"/>
  <c r="L378"/>
  <c r="K378" s="1"/>
  <c r="L328"/>
  <c r="K328" s="1"/>
  <c r="L277"/>
  <c r="K277" s="1"/>
  <c r="L237"/>
  <c r="K237" s="1"/>
  <c r="L409"/>
  <c r="K409" s="1"/>
  <c r="L304"/>
  <c r="K304" s="1"/>
  <c r="L245"/>
  <c r="K245" s="1"/>
  <c r="L386"/>
  <c r="K386" s="1"/>
  <c r="L344"/>
  <c r="K344" s="1"/>
  <c r="L312"/>
  <c r="K312" s="1"/>
  <c r="L261"/>
  <c r="K261" s="1"/>
  <c r="L19"/>
  <c r="K19" s="1"/>
  <c r="L352"/>
  <c r="K352" s="1"/>
  <c r="L285"/>
  <c r="K285" s="1"/>
  <c r="L295"/>
  <c r="K295" s="1"/>
  <c r="L20"/>
  <c r="K20" s="1"/>
  <c r="L368"/>
  <c r="K368" s="1"/>
  <c r="L175"/>
  <c r="K175" s="1"/>
  <c r="L416"/>
  <c r="K416" s="1"/>
  <c r="L56"/>
  <c r="K56" s="1"/>
  <c r="L442"/>
  <c r="K442" s="1"/>
  <c r="H5" i="2"/>
  <c r="F446"/>
  <c r="L55" i="4"/>
  <c r="K55" s="1"/>
  <c r="L439"/>
  <c r="K439" s="1"/>
  <c r="L427"/>
  <c r="K427" s="1"/>
  <c r="L398"/>
  <c r="K398" s="1"/>
  <c r="L364"/>
  <c r="K364" s="1"/>
  <c r="L339"/>
  <c r="K339" s="1"/>
  <c r="L307"/>
  <c r="K307" s="1"/>
  <c r="L280"/>
  <c r="K280" s="1"/>
  <c r="L264"/>
  <c r="K264" s="1"/>
  <c r="L248"/>
  <c r="K248" s="1"/>
  <c r="L14"/>
  <c r="K14" s="1"/>
  <c r="L211"/>
  <c r="K211" s="1"/>
  <c r="L201"/>
  <c r="K201" s="1"/>
  <c r="L189"/>
  <c r="K189" s="1"/>
  <c r="L181"/>
  <c r="K181" s="1"/>
  <c r="L172"/>
  <c r="K172" s="1"/>
  <c r="L13"/>
  <c r="K13" s="1"/>
  <c r="L210"/>
  <c r="K210" s="1"/>
  <c r="L180"/>
  <c r="K180" s="1"/>
  <c r="L41"/>
  <c r="K41" s="1"/>
  <c r="L24"/>
  <c r="K24" s="1"/>
  <c r="L404"/>
  <c r="K404" s="1"/>
  <c r="L381"/>
  <c r="K381" s="1"/>
  <c r="L347"/>
  <c r="K347" s="1"/>
  <c r="L323"/>
  <c r="K323" s="1"/>
  <c r="L299"/>
  <c r="K299" s="1"/>
  <c r="L272"/>
  <c r="K272" s="1"/>
  <c r="L240"/>
  <c r="K240" s="1"/>
  <c r="L79"/>
  <c r="K79" s="1"/>
  <c r="L36"/>
  <c r="K36" s="1"/>
  <c r="L428"/>
  <c r="K428" s="1"/>
  <c r="L421"/>
  <c r="K421" s="1"/>
  <c r="L196"/>
  <c r="K196" s="1"/>
  <c r="L63"/>
  <c r="K63" s="1"/>
  <c r="L35"/>
  <c r="K35" s="1"/>
  <c r="L412"/>
  <c r="K412" s="1"/>
  <c r="L373"/>
  <c r="K373" s="1"/>
  <c r="L331"/>
  <c r="K331" s="1"/>
  <c r="L288"/>
  <c r="K288" s="1"/>
  <c r="L256"/>
  <c r="K256" s="1"/>
  <c r="L72"/>
  <c r="K72" s="1"/>
  <c r="L48"/>
  <c r="K48" s="1"/>
  <c r="L25"/>
  <c r="K25" s="1"/>
  <c r="L413"/>
  <c r="K413" s="1"/>
  <c r="L81"/>
  <c r="K81" s="1"/>
  <c r="L392"/>
  <c r="K392" s="1"/>
  <c r="L298"/>
  <c r="K298" s="1"/>
  <c r="L219"/>
  <c r="K219" s="1"/>
  <c r="L188"/>
  <c r="K188" s="1"/>
  <c r="L449"/>
  <c r="K449" s="1"/>
  <c r="L435"/>
  <c r="K435" s="1"/>
  <c r="L420"/>
  <c r="K420" s="1"/>
  <c r="L389"/>
  <c r="K389" s="1"/>
  <c r="L355"/>
  <c r="K355" s="1"/>
  <c r="L315"/>
  <c r="K315" s="1"/>
  <c r="L220"/>
  <c r="K220" s="1"/>
  <c r="L64"/>
  <c r="K64" s="1"/>
  <c r="L42"/>
  <c r="K42" s="1"/>
  <c r="L29"/>
  <c r="K29" s="1"/>
  <c r="L200"/>
  <c r="K200" s="1"/>
  <c r="L71"/>
  <c r="K71" s="1"/>
  <c r="L369"/>
  <c r="K369" s="1"/>
  <c r="L360"/>
  <c r="K360" s="1"/>
  <c r="L76"/>
  <c r="K76" s="1"/>
  <c r="L69"/>
  <c r="K69" s="1"/>
  <c r="L61"/>
  <c r="K61" s="1"/>
  <c r="L450"/>
  <c r="K450" s="1"/>
  <c r="L46"/>
  <c r="K46" s="1"/>
  <c r="L39"/>
  <c r="K39" s="1"/>
  <c r="L33"/>
  <c r="K33" s="1"/>
  <c r="L437"/>
  <c r="K437" s="1"/>
  <c r="L28"/>
  <c r="K28" s="1"/>
  <c r="L23"/>
  <c r="K23" s="1"/>
  <c r="L425"/>
  <c r="K425" s="1"/>
  <c r="L418"/>
  <c r="K418" s="1"/>
  <c r="L297"/>
  <c r="K297" s="1"/>
  <c r="L229"/>
  <c r="K229" s="1"/>
  <c r="L226"/>
  <c r="K226" s="1"/>
  <c r="L218"/>
  <c r="L209"/>
  <c r="K209" s="1"/>
  <c r="L199"/>
  <c r="K199" s="1"/>
  <c r="L195"/>
  <c r="K195" s="1"/>
  <c r="L187"/>
  <c r="K187" s="1"/>
  <c r="L179"/>
  <c r="K179" s="1"/>
  <c r="L296"/>
  <c r="K296" s="1"/>
  <c r="L78"/>
  <c r="K78" s="1"/>
  <c r="L80"/>
  <c r="K80" s="1"/>
  <c r="L77"/>
  <c r="K77" s="1"/>
  <c r="L70"/>
  <c r="K70" s="1"/>
  <c r="L62"/>
  <c r="K62" s="1"/>
  <c r="L53"/>
  <c r="K53" s="1"/>
  <c r="L47"/>
  <c r="K47" s="1"/>
  <c r="L40"/>
  <c r="K40" s="1"/>
  <c r="L34"/>
  <c r="K34" s="1"/>
  <c r="L438"/>
  <c r="K438" s="1"/>
  <c r="L434"/>
  <c r="K434" s="1"/>
  <c r="L431"/>
  <c r="K431" s="1"/>
  <c r="L426"/>
  <c r="K426" s="1"/>
  <c r="L419"/>
  <c r="K419" s="1"/>
  <c r="L411"/>
  <c r="K411" s="1"/>
  <c r="L403"/>
  <c r="K403" s="1"/>
  <c r="L397"/>
  <c r="K397" s="1"/>
  <c r="L388"/>
  <c r="K388" s="1"/>
  <c r="L380"/>
  <c r="K380" s="1"/>
  <c r="L372"/>
  <c r="K372" s="1"/>
  <c r="L363"/>
  <c r="K363" s="1"/>
  <c r="L354"/>
  <c r="K354" s="1"/>
  <c r="L346"/>
  <c r="K346" s="1"/>
  <c r="L338"/>
  <c r="K338" s="1"/>
  <c r="L330"/>
  <c r="K330" s="1"/>
  <c r="L322"/>
  <c r="K322" s="1"/>
  <c r="L314"/>
  <c r="K314" s="1"/>
  <c r="L306"/>
  <c r="K306" s="1"/>
  <c r="L287"/>
  <c r="K287" s="1"/>
  <c r="L279"/>
  <c r="K279" s="1"/>
  <c r="L271"/>
  <c r="K271" s="1"/>
  <c r="L263"/>
  <c r="K263" s="1"/>
  <c r="L255"/>
  <c r="K255" s="1"/>
  <c r="L247"/>
  <c r="K247" s="1"/>
  <c r="L239"/>
  <c r="K239" s="1"/>
  <c r="L359"/>
  <c r="K359" s="1"/>
  <c r="L441"/>
  <c r="K441" s="1"/>
  <c r="L405"/>
  <c r="K405" s="1"/>
  <c r="L399"/>
  <c r="K399" s="1"/>
  <c r="L390"/>
  <c r="K390" s="1"/>
  <c r="L382"/>
  <c r="K382" s="1"/>
  <c r="L374"/>
  <c r="K374" s="1"/>
  <c r="L365"/>
  <c r="K365" s="1"/>
  <c r="L356"/>
  <c r="K356" s="1"/>
  <c r="L348"/>
  <c r="K348" s="1"/>
  <c r="L340"/>
  <c r="K340" s="1"/>
  <c r="L332"/>
  <c r="K332" s="1"/>
  <c r="L324"/>
  <c r="K324" s="1"/>
  <c r="L316"/>
  <c r="K316" s="1"/>
  <c r="L308"/>
  <c r="K308" s="1"/>
  <c r="L300"/>
  <c r="K300" s="1"/>
  <c r="L289"/>
  <c r="K289" s="1"/>
  <c r="L281"/>
  <c r="K281" s="1"/>
  <c r="L273"/>
  <c r="K273" s="1"/>
  <c r="L265"/>
  <c r="K265" s="1"/>
  <c r="L257"/>
  <c r="K257" s="1"/>
  <c r="L249"/>
  <c r="K249" s="1"/>
  <c r="L241"/>
  <c r="K241" s="1"/>
  <c r="L233"/>
  <c r="K233" s="1"/>
  <c r="L15"/>
  <c r="K15" s="1"/>
  <c r="L221"/>
  <c r="K221" s="1"/>
  <c r="L202"/>
  <c r="K202" s="1"/>
  <c r="L10"/>
  <c r="K10" s="1"/>
  <c r="L190"/>
  <c r="K190" s="1"/>
  <c r="L182"/>
  <c r="K182" s="1"/>
  <c r="L173"/>
  <c r="K173" s="1"/>
  <c r="L391"/>
  <c r="K391" s="1"/>
  <c r="L203"/>
  <c r="K203" s="1"/>
  <c r="L73"/>
  <c r="K73" s="1"/>
  <c r="L65"/>
  <c r="K65" s="1"/>
  <c r="L57"/>
  <c r="K57" s="1"/>
  <c r="L49"/>
  <c r="K49" s="1"/>
  <c r="L448"/>
  <c r="K448" s="1"/>
  <c r="L446"/>
  <c r="K446" s="1"/>
  <c r="L436"/>
  <c r="K436" s="1"/>
  <c r="L432"/>
  <c r="K432" s="1"/>
  <c r="L429"/>
  <c r="K429" s="1"/>
  <c r="L422"/>
  <c r="K422" s="1"/>
  <c r="K414"/>
  <c r="L406"/>
  <c r="K406" s="1"/>
  <c r="L400"/>
  <c r="K400" s="1"/>
  <c r="L383"/>
  <c r="K383" s="1"/>
  <c r="L375"/>
  <c r="K375" s="1"/>
  <c r="L366"/>
  <c r="K366" s="1"/>
  <c r="L357"/>
  <c r="K357" s="1"/>
  <c r="L349"/>
  <c r="K349" s="1"/>
  <c r="L341"/>
  <c r="K341" s="1"/>
  <c r="L333"/>
  <c r="K333" s="1"/>
  <c r="L325"/>
  <c r="K325" s="1"/>
  <c r="L317"/>
  <c r="K317" s="1"/>
  <c r="L309"/>
  <c r="K309" s="1"/>
  <c r="L301"/>
  <c r="K301" s="1"/>
  <c r="L290"/>
  <c r="K290" s="1"/>
  <c r="L282"/>
  <c r="K282" s="1"/>
  <c r="L274"/>
  <c r="K274" s="1"/>
  <c r="L266"/>
  <c r="K266" s="1"/>
  <c r="L258"/>
  <c r="K258" s="1"/>
  <c r="L250"/>
  <c r="K250" s="1"/>
  <c r="L242"/>
  <c r="K242" s="1"/>
  <c r="L234"/>
  <c r="K234" s="1"/>
  <c r="L16"/>
  <c r="K16" s="1"/>
  <c r="L222"/>
  <c r="K222" s="1"/>
  <c r="L214"/>
  <c r="K214" s="1"/>
  <c r="L11"/>
  <c r="K11" s="1"/>
  <c r="L191"/>
  <c r="K191" s="1"/>
  <c r="L183"/>
  <c r="K183" s="1"/>
  <c r="L174"/>
  <c r="K174" s="1"/>
  <c r="L440"/>
  <c r="K440" s="1"/>
  <c r="L204"/>
  <c r="K204" s="1"/>
  <c r="L74"/>
  <c r="K74" s="1"/>
  <c r="L66"/>
  <c r="K66" s="1"/>
  <c r="L58"/>
  <c r="K58" s="1"/>
  <c r="K50"/>
  <c r="L43"/>
  <c r="K43" s="1"/>
  <c r="L37"/>
  <c r="K37" s="1"/>
  <c r="L443"/>
  <c r="K443" s="1"/>
  <c r="L30"/>
  <c r="K30" s="1"/>
  <c r="L433"/>
  <c r="K433" s="1"/>
  <c r="L430"/>
  <c r="K430" s="1"/>
  <c r="L423"/>
  <c r="K423" s="1"/>
  <c r="L415"/>
  <c r="K415" s="1"/>
  <c r="L407"/>
  <c r="K407" s="1"/>
  <c r="L18"/>
  <c r="K18" s="1"/>
  <c r="L384"/>
  <c r="K384" s="1"/>
  <c r="L376"/>
  <c r="K376" s="1"/>
  <c r="L367"/>
  <c r="K367" s="1"/>
  <c r="L358"/>
  <c r="K358" s="1"/>
  <c r="L350"/>
  <c r="K350" s="1"/>
  <c r="L342"/>
  <c r="K342" s="1"/>
  <c r="L334"/>
  <c r="K334" s="1"/>
  <c r="L326"/>
  <c r="K326" s="1"/>
  <c r="L318"/>
  <c r="K318" s="1"/>
  <c r="L310"/>
  <c r="K310" s="1"/>
  <c r="L302"/>
  <c r="K302" s="1"/>
  <c r="L291"/>
  <c r="K291" s="1"/>
  <c r="L283"/>
  <c r="K283" s="1"/>
  <c r="L275"/>
  <c r="K275" s="1"/>
  <c r="L267"/>
  <c r="K267" s="1"/>
  <c r="L259"/>
  <c r="K259" s="1"/>
  <c r="L251"/>
  <c r="K251" s="1"/>
  <c r="L243"/>
  <c r="K243" s="1"/>
  <c r="L235"/>
  <c r="K235" s="1"/>
  <c r="L17"/>
  <c r="K17" s="1"/>
  <c r="L223"/>
  <c r="K223" s="1"/>
  <c r="L215"/>
  <c r="K215" s="1"/>
  <c r="L206"/>
  <c r="K206" s="1"/>
  <c r="L12"/>
  <c r="K12" s="1"/>
  <c r="L192"/>
  <c r="K192" s="1"/>
  <c r="L184"/>
  <c r="K184" s="1"/>
  <c r="L176"/>
  <c r="K176" s="1"/>
  <c r="L54"/>
  <c r="K54" s="1"/>
  <c r="L212"/>
  <c r="K212" s="1"/>
  <c r="L408"/>
  <c r="K408" s="1"/>
  <c r="L401"/>
  <c r="K401" s="1"/>
  <c r="L394"/>
  <c r="K394" s="1"/>
  <c r="L385"/>
  <c r="K385" s="1"/>
  <c r="L377"/>
  <c r="K377" s="1"/>
  <c r="L351"/>
  <c r="K351" s="1"/>
  <c r="L343"/>
  <c r="K343" s="1"/>
  <c r="L335"/>
  <c r="K335" s="1"/>
  <c r="L327"/>
  <c r="K327" s="1"/>
  <c r="L319"/>
  <c r="K319" s="1"/>
  <c r="L311"/>
  <c r="K311" s="1"/>
  <c r="L303"/>
  <c r="K303" s="1"/>
  <c r="L293"/>
  <c r="K293" s="1"/>
  <c r="L284"/>
  <c r="K284" s="1"/>
  <c r="L276"/>
  <c r="K276" s="1"/>
  <c r="L268"/>
  <c r="K268" s="1"/>
  <c r="L260"/>
  <c r="K260" s="1"/>
  <c r="L252"/>
  <c r="K252" s="1"/>
  <c r="L244"/>
  <c r="K244" s="1"/>
  <c r="L236"/>
  <c r="K236" s="1"/>
  <c r="L227"/>
  <c r="K227" s="1"/>
  <c r="L224"/>
  <c r="K224" s="1"/>
  <c r="L216"/>
  <c r="K216" s="1"/>
  <c r="L207"/>
  <c r="K207" s="1"/>
  <c r="L197"/>
  <c r="K197" s="1"/>
  <c r="L193"/>
  <c r="K193" s="1"/>
  <c r="L185"/>
  <c r="K185" s="1"/>
  <c r="L177"/>
  <c r="K177" s="1"/>
  <c r="L230"/>
  <c r="K230" s="1"/>
  <c r="H11" i="2"/>
  <c r="L89" i="4" s="1"/>
  <c r="K89" s="1"/>
  <c r="L83" l="1"/>
  <c r="K83" s="1"/>
  <c r="H446" i="2"/>
  <c r="I9" i="4" l="1"/>
  <c r="I453" s="1"/>
  <c r="E5" i="7" l="1"/>
  <c r="D9" i="4"/>
  <c r="U120" i="10" s="1"/>
  <c r="U119" l="1"/>
  <c r="I118" i="2"/>
  <c r="I5"/>
  <c r="J218" i="4" l="1"/>
  <c r="K218" s="1"/>
  <c r="U4" i="10"/>
  <c r="L9" i="4" l="1"/>
  <c r="L453" s="1"/>
  <c r="M202" l="1"/>
  <c r="N202"/>
  <c r="M56" l="1"/>
  <c r="N56"/>
  <c r="N9" l="1"/>
  <c r="N12"/>
  <c r="N13"/>
  <c r="N14"/>
  <c r="N15"/>
  <c r="N16"/>
  <c r="N17"/>
  <c r="N18"/>
  <c r="N19"/>
  <c r="N20"/>
  <c r="N21"/>
  <c r="N63"/>
  <c r="N23"/>
  <c r="N24"/>
  <c r="N25"/>
  <c r="N27"/>
  <c r="N28"/>
  <c r="N29"/>
  <c r="N30"/>
  <c r="N32"/>
  <c r="N33"/>
  <c r="N34"/>
  <c r="N35"/>
  <c r="N36"/>
  <c r="N38"/>
  <c r="N39"/>
  <c r="N40"/>
  <c r="N41"/>
  <c r="N42"/>
  <c r="N43"/>
  <c r="N65"/>
  <c r="N45"/>
  <c r="N46"/>
  <c r="N47"/>
  <c r="N48"/>
  <c r="N49"/>
  <c r="N50"/>
  <c r="N51"/>
  <c r="N52"/>
  <c r="N53"/>
  <c r="N66"/>
  <c r="N55"/>
  <c r="N99"/>
  <c r="N100"/>
  <c r="N101"/>
  <c r="N105"/>
  <c r="N106"/>
  <c r="N107"/>
  <c r="N108"/>
  <c r="N109"/>
  <c r="N110"/>
  <c r="N111"/>
  <c r="N113"/>
  <c r="N114"/>
  <c r="N115"/>
  <c r="N117"/>
  <c r="N118"/>
  <c r="N119"/>
  <c r="N120"/>
  <c r="N122"/>
  <c r="N124"/>
  <c r="N126"/>
  <c r="N127"/>
  <c r="N129"/>
  <c r="N130"/>
  <c r="N131"/>
  <c r="N132"/>
  <c r="N133"/>
  <c r="N134"/>
  <c r="N135"/>
  <c r="N138"/>
  <c r="N140"/>
  <c r="N141"/>
  <c r="N142"/>
  <c r="N144"/>
  <c r="N145"/>
  <c r="N146"/>
  <c r="N147"/>
  <c r="N148"/>
  <c r="N153"/>
  <c r="N154"/>
  <c r="N155"/>
  <c r="N158"/>
  <c r="N159"/>
  <c r="N160"/>
  <c r="N161"/>
  <c r="N162"/>
  <c r="N163"/>
  <c r="N165"/>
  <c r="N166"/>
  <c r="N167"/>
  <c r="N168"/>
  <c r="N169"/>
  <c r="N170"/>
  <c r="N171"/>
  <c r="N172"/>
  <c r="N177"/>
  <c r="N178"/>
  <c r="N179"/>
  <c r="N181"/>
  <c r="N182"/>
  <c r="N183"/>
  <c r="N184"/>
  <c r="N185"/>
  <c r="N186"/>
  <c r="N189"/>
  <c r="N190"/>
  <c r="N191"/>
  <c r="N193"/>
  <c r="N194"/>
  <c r="N195"/>
  <c r="N196"/>
  <c r="N198"/>
  <c r="N199"/>
  <c r="N200"/>
  <c r="N201"/>
  <c r="N203"/>
  <c r="N204"/>
  <c r="N205"/>
  <c r="N206"/>
  <c r="N211"/>
  <c r="N212"/>
  <c r="N213"/>
  <c r="N215"/>
  <c r="N216"/>
  <c r="N220"/>
  <c r="N221"/>
  <c r="N224"/>
  <c r="N225"/>
  <c r="N226"/>
  <c r="N228"/>
  <c r="N229"/>
  <c r="N230"/>
  <c r="N231"/>
  <c r="N232"/>
  <c r="N233"/>
  <c r="N235"/>
  <c r="N236"/>
  <c r="N237"/>
  <c r="N238"/>
  <c r="N239"/>
  <c r="N241"/>
  <c r="N243"/>
  <c r="N245"/>
  <c r="N248"/>
  <c r="N249"/>
  <c r="N250"/>
  <c r="N251"/>
  <c r="N253"/>
  <c r="N256"/>
  <c r="N257"/>
  <c r="N258"/>
  <c r="N259"/>
  <c r="N261"/>
  <c r="N262"/>
  <c r="N263"/>
  <c r="N264"/>
  <c r="N265"/>
  <c r="N266"/>
  <c r="N267"/>
  <c r="N268"/>
  <c r="N269"/>
  <c r="N270"/>
  <c r="N271"/>
  <c r="N272"/>
  <c r="N273"/>
  <c r="N275"/>
  <c r="N277"/>
  <c r="N278"/>
  <c r="N279"/>
  <c r="N280"/>
  <c r="N281"/>
  <c r="N282"/>
  <c r="N284"/>
  <c r="N285"/>
  <c r="N286"/>
  <c r="N287"/>
  <c r="N288"/>
  <c r="N289"/>
  <c r="N290"/>
  <c r="N291"/>
  <c r="N292"/>
  <c r="N293"/>
  <c r="N294"/>
  <c r="N295"/>
  <c r="N297"/>
  <c r="N298"/>
  <c r="N300"/>
  <c r="N301"/>
  <c r="N303"/>
  <c r="N305"/>
  <c r="N306"/>
  <c r="N307"/>
  <c r="N308"/>
  <c r="N309"/>
  <c r="N310"/>
  <c r="N312"/>
  <c r="N313"/>
  <c r="N314"/>
  <c r="N316"/>
  <c r="N318"/>
  <c r="N319"/>
  <c r="N320"/>
  <c r="N321"/>
  <c r="N323"/>
  <c r="N324"/>
  <c r="N326"/>
  <c r="N327"/>
  <c r="N330"/>
  <c r="N331"/>
  <c r="N335"/>
  <c r="N339"/>
  <c r="N341"/>
  <c r="N342"/>
  <c r="N343"/>
  <c r="N344"/>
  <c r="N345"/>
  <c r="N346"/>
  <c r="N347"/>
  <c r="N348"/>
  <c r="N349"/>
  <c r="N350"/>
  <c r="N351"/>
  <c r="N352"/>
  <c r="N354"/>
  <c r="N355"/>
  <c r="N357"/>
  <c r="N358"/>
  <c r="N359"/>
  <c r="N360"/>
  <c r="N363"/>
  <c r="N365"/>
  <c r="N368"/>
  <c r="N369"/>
  <c r="N370"/>
  <c r="N371"/>
  <c r="N372"/>
  <c r="N374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400"/>
  <c r="N401"/>
  <c r="N402"/>
  <c r="N403"/>
  <c r="N404"/>
  <c r="N406"/>
  <c r="N407"/>
  <c r="N409"/>
  <c r="N410"/>
  <c r="N413"/>
  <c r="N414"/>
  <c r="N415"/>
  <c r="N416"/>
  <c r="N418"/>
  <c r="N419"/>
  <c r="N420"/>
  <c r="N422"/>
  <c r="N423"/>
  <c r="N424"/>
  <c r="N426"/>
  <c r="N427"/>
  <c r="N428"/>
  <c r="N429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93"/>
  <c r="N136"/>
  <c r="N173"/>
  <c r="N208"/>
  <c r="N210"/>
  <c r="N227"/>
  <c r="N252"/>
  <c r="N317"/>
  <c r="N334"/>
  <c r="N353"/>
  <c r="N367"/>
  <c r="N187"/>
  <c r="N149"/>
  <c r="N10"/>
  <c r="N22"/>
  <c r="N26"/>
  <c r="N31"/>
  <c r="N37"/>
  <c r="N44"/>
  <c r="N57"/>
  <c r="N64"/>
  <c r="N74"/>
  <c r="N77"/>
  <c r="N83"/>
  <c r="N84"/>
  <c r="N89"/>
  <c r="N102"/>
  <c r="N103"/>
  <c r="N104"/>
  <c r="N112"/>
  <c r="N116"/>
  <c r="N121"/>
  <c r="N123"/>
  <c r="N125"/>
  <c r="N128"/>
  <c r="N137"/>
  <c r="N139"/>
  <c r="N143"/>
  <c r="N150"/>
  <c r="N151"/>
  <c r="N152"/>
  <c r="N156"/>
  <c r="N157"/>
  <c r="N164"/>
  <c r="N174"/>
  <c r="N175"/>
  <c r="N176"/>
  <c r="N180"/>
  <c r="N188"/>
  <c r="N192"/>
  <c r="N197"/>
  <c r="N207"/>
  <c r="N209"/>
  <c r="N214"/>
  <c r="N217"/>
  <c r="N218"/>
  <c r="N219"/>
  <c r="N222"/>
  <c r="N223"/>
  <c r="N234"/>
  <c r="N240"/>
  <c r="N242"/>
  <c r="N244"/>
  <c r="N246"/>
  <c r="N247"/>
  <c r="N254"/>
  <c r="N255"/>
  <c r="N260"/>
  <c r="N274"/>
  <c r="N276"/>
  <c r="N296"/>
  <c r="N299"/>
  <c r="N302"/>
  <c r="N304"/>
  <c r="N311"/>
  <c r="N315"/>
  <c r="N322"/>
  <c r="N325"/>
  <c r="N328"/>
  <c r="N329"/>
  <c r="N332"/>
  <c r="N333"/>
  <c r="N336"/>
  <c r="N337"/>
  <c r="N338"/>
  <c r="N340"/>
  <c r="N356"/>
  <c r="N361"/>
  <c r="N362"/>
  <c r="N364"/>
  <c r="N366"/>
  <c r="N373"/>
  <c r="N375"/>
  <c r="N376"/>
  <c r="N399"/>
  <c r="N405"/>
  <c r="N408"/>
  <c r="N411"/>
  <c r="N412"/>
  <c r="N417"/>
  <c r="M9"/>
  <c r="M12"/>
  <c r="M13"/>
  <c r="M14"/>
  <c r="M15"/>
  <c r="M16"/>
  <c r="M17"/>
  <c r="M18"/>
  <c r="M19"/>
  <c r="M20"/>
  <c r="M21"/>
  <c r="M63"/>
  <c r="M23"/>
  <c r="M24"/>
  <c r="M25"/>
  <c r="M27"/>
  <c r="M28"/>
  <c r="M29"/>
  <c r="M30"/>
  <c r="M32"/>
  <c r="M33"/>
  <c r="M34"/>
  <c r="M35"/>
  <c r="M36"/>
  <c r="M38"/>
  <c r="M39"/>
  <c r="M40"/>
  <c r="M41"/>
  <c r="M42"/>
  <c r="M43"/>
  <c r="M65"/>
  <c r="M45"/>
  <c r="M46"/>
  <c r="M47"/>
  <c r="M48"/>
  <c r="M49"/>
  <c r="M50"/>
  <c r="M51"/>
  <c r="M52"/>
  <c r="M53"/>
  <c r="M66"/>
  <c r="M55"/>
  <c r="M99"/>
  <c r="M100"/>
  <c r="M101"/>
  <c r="M105"/>
  <c r="M106"/>
  <c r="M107"/>
  <c r="M108"/>
  <c r="M109"/>
  <c r="M110"/>
  <c r="M111"/>
  <c r="M113"/>
  <c r="M114"/>
  <c r="M115"/>
  <c r="M117"/>
  <c r="M118"/>
  <c r="M119"/>
  <c r="M120"/>
  <c r="M122"/>
  <c r="M124"/>
  <c r="M126"/>
  <c r="M127"/>
  <c r="M129"/>
  <c r="M130"/>
  <c r="M131"/>
  <c r="M132"/>
  <c r="M133"/>
  <c r="M134"/>
  <c r="M135"/>
  <c r="M138"/>
  <c r="M140"/>
  <c r="M141"/>
  <c r="M142"/>
  <c r="M144"/>
  <c r="M145"/>
  <c r="M146"/>
  <c r="M147"/>
  <c r="M148"/>
  <c r="M153"/>
  <c r="M154"/>
  <c r="M155"/>
  <c r="M158"/>
  <c r="M159"/>
  <c r="M160"/>
  <c r="M161"/>
  <c r="M162"/>
  <c r="M163"/>
  <c r="M165"/>
  <c r="M166"/>
  <c r="M167"/>
  <c r="M168"/>
  <c r="M169"/>
  <c r="M170"/>
  <c r="M171"/>
  <c r="M172"/>
  <c r="M177"/>
  <c r="M178"/>
  <c r="M179"/>
  <c r="M181"/>
  <c r="M182"/>
  <c r="M183"/>
  <c r="M184"/>
  <c r="M185"/>
  <c r="M186"/>
  <c r="M189"/>
  <c r="M190"/>
  <c r="M191"/>
  <c r="M193"/>
  <c r="M194"/>
  <c r="M195"/>
  <c r="M196"/>
  <c r="M198"/>
  <c r="M199"/>
  <c r="M200"/>
  <c r="M201"/>
  <c r="M203"/>
  <c r="M204"/>
  <c r="M205"/>
  <c r="M206"/>
  <c r="M211"/>
  <c r="M212"/>
  <c r="M213"/>
  <c r="M215"/>
  <c r="M216"/>
  <c r="M220"/>
  <c r="M221"/>
  <c r="M224"/>
  <c r="M225"/>
  <c r="M226"/>
  <c r="M228"/>
  <c r="M229"/>
  <c r="M230"/>
  <c r="M231"/>
  <c r="M232"/>
  <c r="M233"/>
  <c r="M235"/>
  <c r="M236"/>
  <c r="M237"/>
  <c r="M238"/>
  <c r="M239"/>
  <c r="M241"/>
  <c r="M243"/>
  <c r="M245"/>
  <c r="M248"/>
  <c r="M249"/>
  <c r="M250"/>
  <c r="M251"/>
  <c r="M253"/>
  <c r="M256"/>
  <c r="M257"/>
  <c r="M258"/>
  <c r="M259"/>
  <c r="M261"/>
  <c r="M262"/>
  <c r="M263"/>
  <c r="M264"/>
  <c r="M265"/>
  <c r="M266"/>
  <c r="M267"/>
  <c r="M268"/>
  <c r="M269"/>
  <c r="M270"/>
  <c r="M271"/>
  <c r="M272"/>
  <c r="M273"/>
  <c r="M275"/>
  <c r="M277"/>
  <c r="M278"/>
  <c r="M279"/>
  <c r="M280"/>
  <c r="M281"/>
  <c r="M282"/>
  <c r="M284"/>
  <c r="M285"/>
  <c r="M286"/>
  <c r="M287"/>
  <c r="M288"/>
  <c r="M289"/>
  <c r="M290"/>
  <c r="M291"/>
  <c r="M292"/>
  <c r="M293"/>
  <c r="M294"/>
  <c r="M295"/>
  <c r="M297"/>
  <c r="M298"/>
  <c r="M300"/>
  <c r="M301"/>
  <c r="M303"/>
  <c r="M305"/>
  <c r="M306"/>
  <c r="M307"/>
  <c r="M308"/>
  <c r="M309"/>
  <c r="M310"/>
  <c r="M312"/>
  <c r="M313"/>
  <c r="M314"/>
  <c r="M316"/>
  <c r="M318"/>
  <c r="M319"/>
  <c r="M320"/>
  <c r="M321"/>
  <c r="M323"/>
  <c r="M324"/>
  <c r="M326"/>
  <c r="M327"/>
  <c r="M330"/>
  <c r="M331"/>
  <c r="M335"/>
  <c r="M339"/>
  <c r="M341"/>
  <c r="M342"/>
  <c r="M343"/>
  <c r="M344"/>
  <c r="M345"/>
  <c r="M346"/>
  <c r="M347"/>
  <c r="M348"/>
  <c r="M349"/>
  <c r="M350"/>
  <c r="M351"/>
  <c r="M352"/>
  <c r="M354"/>
  <c r="M355"/>
  <c r="M357"/>
  <c r="M358"/>
  <c r="M359"/>
  <c r="M360"/>
  <c r="M363"/>
  <c r="M365"/>
  <c r="M368"/>
  <c r="M369"/>
  <c r="M370"/>
  <c r="M371"/>
  <c r="M372"/>
  <c r="M374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400"/>
  <c r="M401"/>
  <c r="M402"/>
  <c r="M403"/>
  <c r="M404"/>
  <c r="M406"/>
  <c r="M407"/>
  <c r="M409"/>
  <c r="M410"/>
  <c r="M413"/>
  <c r="M414"/>
  <c r="M415"/>
  <c r="M416"/>
  <c r="M418"/>
  <c r="M419"/>
  <c r="M420"/>
  <c r="M422"/>
  <c r="M423"/>
  <c r="M424"/>
  <c r="M426"/>
  <c r="M427"/>
  <c r="M428"/>
  <c r="M429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93"/>
  <c r="M136"/>
  <c r="M173"/>
  <c r="M208"/>
  <c r="M210"/>
  <c r="M227"/>
  <c r="M252"/>
  <c r="M317"/>
  <c r="M334"/>
  <c r="M353"/>
  <c r="M367"/>
  <c r="M187"/>
  <c r="M149"/>
  <c r="M10"/>
  <c r="M22"/>
  <c r="M26"/>
  <c r="M31"/>
  <c r="M37"/>
  <c r="M44"/>
  <c r="M57"/>
  <c r="M64"/>
  <c r="M74"/>
  <c r="M77"/>
  <c r="M83"/>
  <c r="M84"/>
  <c r="M89"/>
  <c r="M102"/>
  <c r="M103"/>
  <c r="M104"/>
  <c r="M112"/>
  <c r="M116"/>
  <c r="M121"/>
  <c r="M123"/>
  <c r="M125"/>
  <c r="M128"/>
  <c r="M137"/>
  <c r="M139"/>
  <c r="M143"/>
  <c r="M150"/>
  <c r="M151"/>
  <c r="M152"/>
  <c r="M156"/>
  <c r="M157"/>
  <c r="M164"/>
  <c r="M174"/>
  <c r="M175"/>
  <c r="M176"/>
  <c r="M180"/>
  <c r="M188"/>
  <c r="M192"/>
  <c r="M197"/>
  <c r="M207"/>
  <c r="M209"/>
  <c r="M214"/>
  <c r="M217"/>
  <c r="M218"/>
  <c r="M219"/>
  <c r="M222"/>
  <c r="M223"/>
  <c r="M234"/>
  <c r="M240"/>
  <c r="M242"/>
  <c r="M244"/>
  <c r="M246"/>
  <c r="M247"/>
  <c r="M254"/>
  <c r="M255"/>
  <c r="M260"/>
  <c r="M274"/>
  <c r="M276"/>
  <c r="M296"/>
  <c r="M299"/>
  <c r="M302"/>
  <c r="M304"/>
  <c r="M311"/>
  <c r="M315"/>
  <c r="M322"/>
  <c r="M325"/>
  <c r="M328"/>
  <c r="M329"/>
  <c r="M332"/>
  <c r="M333"/>
  <c r="M336"/>
  <c r="M337"/>
  <c r="M338"/>
  <c r="M340"/>
  <c r="M356"/>
  <c r="M361"/>
  <c r="M362"/>
  <c r="M364"/>
  <c r="M366"/>
  <c r="M373"/>
  <c r="M375"/>
  <c r="M376"/>
  <c r="M399"/>
  <c r="M405"/>
  <c r="M408"/>
  <c r="M411"/>
  <c r="M412"/>
  <c r="M417"/>
  <c r="E9" l="1"/>
  <c r="G9"/>
  <c r="H9" l="1"/>
  <c r="H453" s="1"/>
  <c r="J9" l="1"/>
  <c r="J453" s="1"/>
  <c r="N283"/>
  <c r="N430"/>
  <c r="K9" l="1"/>
  <c r="K453" s="1"/>
  <c r="M283" l="1"/>
  <c r="M430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</calcChain>
</file>

<file path=xl/sharedStrings.xml><?xml version="1.0" encoding="utf-8"?>
<sst xmlns="http://schemas.openxmlformats.org/spreadsheetml/2006/main" count="3231" uniqueCount="612">
  <si>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</si>
  <si>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</si>
  <si>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</si>
  <si>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</si>
  <si>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</si>
  <si>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</si>
  <si>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</si>
  <si>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</si>
  <si>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</si>
  <si>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</si>
  <si>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</si>
  <si>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</si>
  <si>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</si>
  <si>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</si>
  <si>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</si>
  <si>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</si>
  <si>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</si>
  <si>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</si>
  <si>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</si>
  <si>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</si>
  <si>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</si>
  <si>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</si>
  <si>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</si>
  <si>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</si>
  <si>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</si>
  <si>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</si>
  <si>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</si>
  <si>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</si>
  <si>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</si>
  <si>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</si>
  <si>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</si>
  <si>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</si>
  <si>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</si>
  <si>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</si>
  <si>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</si>
  <si>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</si>
  <si>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</si>
  <si>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</si>
  <si>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</si>
  <si>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</si>
  <si>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</si>
  <si>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</si>
  <si>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</si>
  <si>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</si>
  <si>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</si>
  <si>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</si>
  <si>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</si>
  <si>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</si>
  <si>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</si>
  <si>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</si>
  <si>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</si>
  <si>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</si>
  <si>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</si>
  <si>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</si>
  <si>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</si>
  <si>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</si>
  <si>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</si>
  <si>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</si>
  <si>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</si>
  <si>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</si>
  <si>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</si>
  <si>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</si>
  <si>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</si>
  <si>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</si>
  <si>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</si>
  <si>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</si>
  <si>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</si>
  <si>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</si>
  <si>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</si>
  <si>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</si>
  <si>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</si>
  <si>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</si>
  <si>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</si>
  <si>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</si>
  <si>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</si>
  <si>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</si>
  <si>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</si>
  <si>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</si>
  <si>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</si>
  <si>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</si>
  <si>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</si>
  <si>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</si>
  <si>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</si>
  <si>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</si>
  <si>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</si>
  <si>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</si>
  <si>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</si>
  <si>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</si>
  <si>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</si>
  <si>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</si>
  <si>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</si>
  <si>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</si>
  <si>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</si>
  <si>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</si>
  <si>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</si>
  <si>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</si>
  <si>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</si>
  <si>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</si>
  <si>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</si>
  <si>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</si>
  <si>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</si>
  <si>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</si>
  <si>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</si>
  <si>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</si>
  <si>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</si>
  <si>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</si>
  <si>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</si>
  <si>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</si>
  <si>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</si>
  <si>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</si>
  <si>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</si>
  <si>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</si>
  <si>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</si>
  <si>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</si>
  <si>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</si>
  <si>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</si>
  <si>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</si>
  <si>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</si>
  <si>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</si>
  <si>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</si>
  <si>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</si>
  <si>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</si>
  <si>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</si>
  <si>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</si>
  <si>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</si>
  <si>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</si>
  <si>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</si>
  <si>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</si>
  <si>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</si>
  <si>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</si>
  <si>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</si>
  <si>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</si>
  <si>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</si>
  <si>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</si>
  <si>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</si>
  <si>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</si>
  <si>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</si>
  <si>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</si>
  <si>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</si>
  <si>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</si>
  <si>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</si>
  <si>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</si>
  <si>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</si>
  <si>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</si>
  <si>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</si>
  <si>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</si>
  <si>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</si>
  <si>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</si>
  <si>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</si>
  <si>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</si>
  <si>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</si>
  <si>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</si>
  <si>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</si>
  <si>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</si>
  <si>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</si>
  <si>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</si>
  <si>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</si>
  <si>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</si>
  <si>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</si>
  <si>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</si>
  <si>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</si>
  <si>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</si>
  <si>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</si>
  <si>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</si>
  <si>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</si>
  <si>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</si>
  <si>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</si>
  <si>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</si>
  <si>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</si>
  <si>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</si>
  <si>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</si>
  <si>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</si>
  <si>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</si>
  <si>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</si>
  <si>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</si>
  <si>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</si>
  <si>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</si>
  <si>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</si>
  <si>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</si>
  <si>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</si>
  <si>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</si>
  <si>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</si>
  <si>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</si>
  <si>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</si>
  <si>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</si>
  <si>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</si>
  <si>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</si>
  <si>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</si>
  <si>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</si>
  <si>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</si>
  <si>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</si>
  <si>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</si>
  <si>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</si>
  <si>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</si>
  <si>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</si>
  <si>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</si>
  <si>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</si>
  <si>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</si>
  <si>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</si>
  <si>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</si>
  <si>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</si>
  <si>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</si>
  <si>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</si>
  <si>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</si>
  <si>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</si>
  <si>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</si>
  <si>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</si>
  <si>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</si>
  <si>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</si>
  <si>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</si>
  <si>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</si>
  <si>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</si>
  <si>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</si>
  <si>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</si>
  <si>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</si>
  <si>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</si>
  <si>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</si>
  <si>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</si>
  <si>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</si>
  <si>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</si>
  <si>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</si>
  <si>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</si>
  <si>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</si>
  <si>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</si>
  <si>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</si>
  <si>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</si>
  <si>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</si>
  <si>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</si>
  <si>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</si>
  <si>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</si>
  <si>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</si>
  <si>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</si>
  <si>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</si>
  <si>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</si>
  <si>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</si>
  <si>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</si>
  <si>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</si>
  <si>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</si>
  <si>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</si>
  <si>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</si>
  <si>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</si>
  <si>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</si>
  <si>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</si>
  <si>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</si>
  <si>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</si>
  <si>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</si>
  <si>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</si>
  <si>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</si>
  <si>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</si>
  <si>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</si>
  <si>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</si>
  <si>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</si>
  <si>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</si>
  <si>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</si>
  <si>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</si>
  <si>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</si>
  <si>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</si>
  <si>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</si>
  <si>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</si>
  <si>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</si>
  <si>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</si>
  <si>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</si>
  <si>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</si>
  <si>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</si>
  <si>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</si>
  <si>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</si>
  <si>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</si>
  <si>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</si>
  <si>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</si>
  <si>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</si>
  <si>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</si>
  <si>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</si>
  <si>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</si>
  <si>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</si>
  <si>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</si>
  <si>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</si>
  <si>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</si>
  <si>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</si>
  <si>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</si>
  <si>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</si>
  <si>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</si>
  <si>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</si>
  <si>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</si>
  <si>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</si>
  <si>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</si>
  <si>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</si>
  <si>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</si>
  <si>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</si>
  <si>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</si>
  <si>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</si>
  <si>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</si>
  <si>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</si>
  <si>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</si>
  <si>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</si>
  <si>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</si>
  <si>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</si>
  <si>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</si>
  <si>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</si>
  <si>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</si>
  <si>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</si>
  <si>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</si>
  <si>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</si>
  <si>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</si>
  <si>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</si>
  <si>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</si>
  <si>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</si>
  <si>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</si>
  <si>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</si>
  <si>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</si>
  <si>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</si>
  <si>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</si>
  <si>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</si>
  <si>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</si>
  <si>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</si>
  <si>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</si>
  <si>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</si>
  <si>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</si>
  <si>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</si>
  <si>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</si>
  <si>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</si>
  <si>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</si>
  <si>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</si>
  <si>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</si>
  <si>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</si>
  <si>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</si>
  <si>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</si>
  <si>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</si>
  <si>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</si>
  <si>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</si>
  <si>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</si>
  <si>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</si>
  <si>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</si>
  <si>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</si>
  <si>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</si>
  <si>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</si>
  <si>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</si>
  <si>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</si>
  <si>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</si>
  <si>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</si>
  <si>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</si>
  <si>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</si>
  <si>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</si>
  <si>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</si>
  <si>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</si>
  <si>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</si>
  <si>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</si>
  <si>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</si>
  <si>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</si>
  <si>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</si>
  <si>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</si>
  <si>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</si>
  <si>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</si>
  <si>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</si>
  <si>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</si>
  <si>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</si>
  <si>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</si>
  <si>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</si>
  <si>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</si>
  <si>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</si>
  <si>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</si>
  <si>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</si>
  <si>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</si>
  <si>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</si>
  <si>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</si>
  <si>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</si>
  <si>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</si>
  <si>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</si>
  <si>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</si>
  <si>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</si>
  <si>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</si>
  <si>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</si>
  <si>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</si>
  <si>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</si>
  <si>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</si>
  <si>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</si>
  <si>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</si>
  <si>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</si>
  <si>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</si>
  <si>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</si>
  <si>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</si>
  <si>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</si>
  <si>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</si>
  <si>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</si>
  <si>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</si>
  <si>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</si>
  <si>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</si>
  <si>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</si>
  <si>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</si>
  <si>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</si>
  <si>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</si>
  <si>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</si>
  <si>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</si>
  <si>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</si>
  <si>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</si>
  <si>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</si>
  <si>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</si>
  <si>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</si>
  <si>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</si>
  <si>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</si>
  <si>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</si>
  <si>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</si>
  <si>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</si>
  <si>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</si>
  <si>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</si>
  <si>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</si>
  <si>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</si>
  <si>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</si>
  <si>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</si>
  <si>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</si>
  <si>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</si>
  <si>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</si>
  <si>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</si>
  <si>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</si>
  <si>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</si>
  <si>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</si>
  <si>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</si>
  <si>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</si>
  <si>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</si>
  <si>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</si>
  <si>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</si>
  <si>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</si>
  <si>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</si>
  <si>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</si>
  <si>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</si>
  <si>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</si>
  <si>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</si>
  <si>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</si>
  <si>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</si>
  <si>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</si>
  <si>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</si>
  <si>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</si>
  <si>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</si>
  <si>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</si>
  <si>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</si>
  <si>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</si>
  <si>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</si>
  <si>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</si>
  <si>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</si>
  <si>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</si>
  <si>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</si>
  <si>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</si>
  <si>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</si>
  <si>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</si>
  <si>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</si>
  <si>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</si>
  <si>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</si>
  <si>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</si>
  <si>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</si>
  <si>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</si>
  <si>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</si>
  <si>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</si>
  <si>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</si>
  <si>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</si>
  <si>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</si>
  <si>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</si>
  <si>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</si>
  <si>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</si>
  <si>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</si>
  <si>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</si>
  <si>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</si>
  <si>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</si>
  <si>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</si>
  <si>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</si>
  <si>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</si>
  <si>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</si>
  <si>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</si>
  <si>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</si>
  <si>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</si>
  <si>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</si>
  <si>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</si>
  <si>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</si>
  <si>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</si>
  <si>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</si>
  <si>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</si>
  <si>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</si>
  <si>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</si>
  <si>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</si>
  <si>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</si>
  <si>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</si>
  <si>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</si>
  <si>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</si>
  <si>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</si>
  <si>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</si>
  <si>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</si>
  <si>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</si>
  <si>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</si>
  <si>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</si>
  <si>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</si>
  <si>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</si>
  <si>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</si>
  <si>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</si>
  <si>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</si>
  <si>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</si>
  <si>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</si>
  <si>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</si>
  <si>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</si>
  <si>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</si>
  <si>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</si>
  <si>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</si>
  <si>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</si>
  <si>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</si>
  <si>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</si>
  <si>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</si>
  <si>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</si>
  <si>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</si>
  <si>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</si>
  <si>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</si>
  <si>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</si>
  <si>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</si>
  <si>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</si>
  <si>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</si>
  <si>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</si>
  <si>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</si>
  <si>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</si>
  <si>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</si>
  <si>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</si>
  <si>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</si>
  <si>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</si>
  <si>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</si>
  <si>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SIMONE CARLA ALVES PEREIRA</t>
  </si>
  <si>
    <t>SARA MEDEIROS C CABRAL</t>
  </si>
  <si>
    <t>BETY ANNE DE A SENNA</t>
  </si>
  <si>
    <t>EXQ</t>
  </si>
  <si>
    <t>ANTONIO LUIZ DOLIVEIRA AZEVEDO</t>
  </si>
  <si>
    <t>COORD ENG PROJ OBR</t>
  </si>
  <si>
    <t>THALES ETELVAN CABRAL OLIVEIRA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</si>
  <si>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</si>
  <si>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</si>
  <si>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</si>
  <si>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</si>
  <si>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</si>
  <si>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</si>
  <si>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</si>
  <si>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</si>
  <si>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</si>
  <si>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</si>
  <si>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</si>
  <si>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</si>
  <si>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</si>
  <si>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</si>
  <si>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</si>
  <si>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</si>
  <si>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</si>
  <si>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</si>
  <si>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</si>
  <si>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</si>
  <si>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</si>
  <si>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</si>
  <si>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</si>
  <si>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</si>
  <si>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</si>
  <si>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</si>
  <si>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</si>
  <si>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</si>
  <si>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</si>
  <si>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</si>
  <si>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</si>
  <si>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</si>
  <si>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</si>
  <si>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</si>
  <si>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</si>
  <si>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</si>
  <si>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</si>
  <si>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</si>
  <si>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</si>
  <si>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</si>
  <si>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</si>
  <si>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</si>
  <si>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</si>
  <si>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</si>
  <si>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</si>
  <si>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</si>
  <si>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>Grat</t>
  </si>
  <si>
    <t>DICEM - DIVISAO CENTRAL DE EMBALAGEM</t>
  </si>
  <si>
    <t xml:space="preserve">  /  /    </t>
  </si>
  <si>
    <t>JOSIAS PITANGA DE M S AMORIM</t>
  </si>
  <si>
    <t>TACIANA HENRIQUE DE F BRAGA</t>
  </si>
  <si>
    <t>COORD.DE PCP</t>
  </si>
  <si>
    <t>COCON- COORD. DE CONTABIL. GERAL</t>
  </si>
  <si>
    <t>CPL- COMISSAO PERMANENTE DE LICITACAO</t>
  </si>
  <si>
    <t>DISOL I - DIVISAO DE SOLIDOS I</t>
  </si>
  <si>
    <t>DIVAP - DIVISAO DE ADMINST. PESSOAL</t>
  </si>
  <si>
    <t>FERNANDA DE LOURDES M G ALONZO</t>
  </si>
  <si>
    <t>COSET - COORD. DE SEG. DO TRAB E DO MEIO</t>
  </si>
  <si>
    <t>DIINF - DIVISAO DE INFORMATICA</t>
  </si>
  <si>
    <t>DICCP- DIVISAO DE CONTABILIDADE E CUSTOS</t>
  </si>
  <si>
    <t>COGAQ - COORDENADORIA DE GARANTIA DA QUA</t>
  </si>
  <si>
    <t>GEYZA JANAINA FERREIRA DE LIMA</t>
  </si>
  <si>
    <t>LUCIANA CRISTINA DA S VIEIRA</t>
  </si>
  <si>
    <t>DESLIGADO</t>
  </si>
  <si>
    <t>RESUMO DA FOLHA DE JUNHO/2025</t>
  </si>
  <si>
    <t>03.07.2025</t>
  </si>
  <si>
    <t>ELIANE MOREIRA DE SOUZA SILVA</t>
  </si>
  <si>
    <t>MANUELA ABRANTES DE S LEITAO</t>
  </si>
  <si>
    <t>FÉRIAS JUNHO/2025</t>
  </si>
  <si>
    <t>PESSOAL A DISPOSICAO/BENEFICIO</t>
  </si>
  <si>
    <t>COLOG - COORDENADORIA DE LOGISTICA</t>
  </si>
  <si>
    <t>DIMIC- DIVISAO DE MICROBIOLOGIA</t>
  </si>
  <si>
    <t>FARMACIA AFOGADOS DA INGAZEIRA</t>
  </si>
  <si>
    <t>FARMACIA GARANHUNS EXPR. CIDADAO</t>
  </si>
  <si>
    <t>CORHU - COORD. DE RECURSOS HUMANOS</t>
  </si>
  <si>
    <t>FARMACIA DOIS IRMAOS</t>
  </si>
  <si>
    <t>DIPAT - DIVISAO DE PATRIMONIO</t>
  </si>
  <si>
    <t>COFIN-COORDENADORIA FINANCEIRA</t>
  </si>
  <si>
    <t>SUJUR - SUPERINTENDENTE JURIDICO</t>
  </si>
  <si>
    <t>COQUA- COORD. DE CONTROLE DE QUALID.</t>
  </si>
  <si>
    <t>DIDAN - DIVISAO DE DESENVOLV. ANALITICO</t>
  </si>
  <si>
    <t>DIMON - DIVISAO DE MONITORAMENTO</t>
  </si>
  <si>
    <t>COFAR- COORDENADORIA DE FARMACIAS</t>
  </si>
  <si>
    <t>PRES- PRESIDENCIA</t>
  </si>
  <si>
    <t>Processo : 00001 - CELETISTA/ESTAGIARIO     Período : 202506     Pagamento : 01     Roteiro : FOL</t>
  </si>
  <si>
    <t>Processo : 00001 - CELETISTA/ESTAGIARIO     Período : 202506     Pagamento : 01     Roteiro : ADI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</si>
</sst>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dd/mm/yy"/>
  </numFmts>
  <fonts count="104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11"/>
      <color rgb="FF000000"/>
      <name val="Calibri"/>
      <family val="2"/>
      <scheme val="minor"/>
    </font>
    <font>
      <sz val="8"/>
      <name val="Courier Ne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856">
    <xf numFmtId="0" fontId="0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1" applyNumberFormat="0" applyFill="0" applyAlignment="0" applyProtection="0"/>
    <xf numFmtId="0" fontId="70" fillId="0" borderId="2" applyNumberFormat="0" applyFill="0" applyAlignment="0" applyProtection="0"/>
    <xf numFmtId="0" fontId="71" fillId="0" borderId="3" applyNumberFormat="0" applyFill="0" applyAlignment="0" applyProtection="0"/>
    <xf numFmtId="0" fontId="71" fillId="0" borderId="0" applyNumberFormat="0" applyFill="0" applyBorder="0" applyAlignment="0" applyProtection="0"/>
    <xf numFmtId="0" fontId="72" fillId="2" borderId="0" applyNumberFormat="0" applyBorder="0" applyAlignment="0" applyProtection="0"/>
    <xf numFmtId="0" fontId="73" fillId="3" borderId="0" applyNumberFormat="0" applyBorder="0" applyAlignment="0" applyProtection="0"/>
    <xf numFmtId="0" fontId="74" fillId="4" borderId="0" applyNumberFormat="0" applyBorder="0" applyAlignment="0" applyProtection="0"/>
    <xf numFmtId="0" fontId="75" fillId="5" borderId="4" applyNumberFormat="0" applyAlignment="0" applyProtection="0"/>
    <xf numFmtId="0" fontId="76" fillId="6" borderId="5" applyNumberFormat="0" applyAlignment="0" applyProtection="0"/>
    <xf numFmtId="0" fontId="77" fillId="6" borderId="4" applyNumberFormat="0" applyAlignment="0" applyProtection="0"/>
    <xf numFmtId="0" fontId="78" fillId="0" borderId="6" applyNumberFormat="0" applyFill="0" applyAlignment="0" applyProtection="0"/>
    <xf numFmtId="0" fontId="79" fillId="7" borderId="7" applyNumberFormat="0" applyAlignment="0" applyProtection="0"/>
    <xf numFmtId="0" fontId="80" fillId="0" borderId="0" applyNumberFormat="0" applyFill="0" applyBorder="0" applyAlignment="0" applyProtection="0"/>
    <xf numFmtId="0" fontId="67" fillId="8" borderId="8" applyNumberFormat="0" applyFont="0" applyAlignment="0" applyProtection="0"/>
    <xf numFmtId="0" fontId="81" fillId="0" borderId="0" applyNumberFormat="0" applyFill="0" applyBorder="0" applyAlignment="0" applyProtection="0"/>
    <xf numFmtId="0" fontId="82" fillId="0" borderId="9" applyNumberFormat="0" applyFill="0" applyAlignment="0" applyProtection="0"/>
    <xf numFmtId="0" fontId="83" fillId="9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83" fillId="12" borderId="0" applyNumberFormat="0" applyBorder="0" applyAlignment="0" applyProtection="0"/>
    <xf numFmtId="0" fontId="83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83" fillId="20" borderId="0" applyNumberFormat="0" applyBorder="0" applyAlignment="0" applyProtection="0"/>
    <xf numFmtId="0" fontId="83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83" fillId="24" borderId="0" applyNumberFormat="0" applyBorder="0" applyAlignment="0" applyProtection="0"/>
    <xf numFmtId="0" fontId="83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83" fillId="28" borderId="0" applyNumberFormat="0" applyBorder="0" applyAlignment="0" applyProtection="0"/>
    <xf numFmtId="0" fontId="83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83" fillId="32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84" fillId="0" borderId="0" applyNumberFormat="0" applyFill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84" fillId="0" borderId="0" applyNumberFormat="0" applyFill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4" fillId="0" borderId="0" applyNumberFormat="0" applyFill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4" fillId="0" borderId="0" applyNumberFormat="0" applyFill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4" fillId="0" borderId="0" applyNumberFormat="0" applyFill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84" fillId="0" borderId="0" applyNumberFormat="0" applyFill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4" borderId="0" applyNumberFormat="0" applyBorder="0" applyAlignment="0" applyProtection="0"/>
    <xf numFmtId="0" fontId="50" fillId="22" borderId="0" applyNumberFormat="0" applyBorder="0" applyAlignment="0" applyProtection="0"/>
    <xf numFmtId="0" fontId="50" fillId="19" borderId="0" applyNumberFormat="0" applyBorder="0" applyAlignment="0" applyProtection="0"/>
    <xf numFmtId="0" fontId="50" fillId="11" borderId="0" applyNumberFormat="0" applyBorder="0" applyAlignment="0" applyProtection="0"/>
    <xf numFmtId="0" fontId="50" fillId="27" borderId="0" applyNumberFormat="0" applyBorder="0" applyAlignment="0" applyProtection="0"/>
    <xf numFmtId="0" fontId="50" fillId="23" borderId="0" applyNumberFormat="0" applyBorder="0" applyAlignment="0" applyProtection="0"/>
    <xf numFmtId="0" fontId="50" fillId="18" borderId="0" applyNumberFormat="0" applyBorder="0" applyAlignment="0" applyProtection="0"/>
    <xf numFmtId="0" fontId="50" fillId="31" borderId="0" applyNumberFormat="0" applyBorder="0" applyAlignment="0" applyProtection="0"/>
    <xf numFmtId="0" fontId="50" fillId="26" borderId="0" applyNumberFormat="0" applyBorder="0" applyAlignment="0" applyProtection="0"/>
    <xf numFmtId="0" fontId="50" fillId="10" borderId="0" applyNumberFormat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0" fillId="30" borderId="0" applyNumberFormat="0" applyBorder="0" applyAlignment="0" applyProtection="0"/>
    <xf numFmtId="0" fontId="50" fillId="8" borderId="8" applyNumberFormat="0" applyFont="0" applyAlignment="0" applyProtection="0"/>
    <xf numFmtId="0" fontId="50" fillId="15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84" fillId="0" borderId="0" applyNumberFormat="0" applyFill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14" borderId="0" applyNumberFormat="0" applyBorder="0" applyAlignment="0" applyProtection="0"/>
    <xf numFmtId="0" fontId="49" fillId="22" borderId="0" applyNumberFormat="0" applyBorder="0" applyAlignment="0" applyProtection="0"/>
    <xf numFmtId="0" fontId="49" fillId="19" borderId="0" applyNumberFormat="0" applyBorder="0" applyAlignment="0" applyProtection="0"/>
    <xf numFmtId="0" fontId="49" fillId="11" borderId="0" applyNumberFormat="0" applyBorder="0" applyAlignment="0" applyProtection="0"/>
    <xf numFmtId="0" fontId="49" fillId="27" borderId="0" applyNumberFormat="0" applyBorder="0" applyAlignment="0" applyProtection="0"/>
    <xf numFmtId="0" fontId="49" fillId="23" borderId="0" applyNumberFormat="0" applyBorder="0" applyAlignment="0" applyProtection="0"/>
    <xf numFmtId="0" fontId="49" fillId="18" borderId="0" applyNumberFormat="0" applyBorder="0" applyAlignment="0" applyProtection="0"/>
    <xf numFmtId="0" fontId="49" fillId="31" borderId="0" applyNumberFormat="0" applyBorder="0" applyAlignment="0" applyProtection="0"/>
    <xf numFmtId="0" fontId="49" fillId="26" borderId="0" applyNumberFormat="0" applyBorder="0" applyAlignment="0" applyProtection="0"/>
    <xf numFmtId="0" fontId="49" fillId="10" borderId="0" applyNumberFormat="0" applyBorder="0" applyAlignment="0" applyProtection="0"/>
    <xf numFmtId="0" fontId="49" fillId="30" borderId="0" applyNumberFormat="0" applyBorder="0" applyAlignment="0" applyProtection="0"/>
    <xf numFmtId="0" fontId="49" fillId="8" borderId="8" applyNumberFormat="0" applyFont="0" applyAlignment="0" applyProtection="0"/>
    <xf numFmtId="0" fontId="49" fillId="15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84" fillId="0" borderId="0" applyNumberFormat="0" applyFill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14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11" borderId="0" applyNumberFormat="0" applyBorder="0" applyAlignment="0" applyProtection="0"/>
    <xf numFmtId="0" fontId="48" fillId="27" borderId="0" applyNumberFormat="0" applyBorder="0" applyAlignment="0" applyProtection="0"/>
    <xf numFmtId="0" fontId="48" fillId="23" borderId="0" applyNumberFormat="0" applyBorder="0" applyAlignment="0" applyProtection="0"/>
    <xf numFmtId="0" fontId="48" fillId="18" borderId="0" applyNumberFormat="0" applyBorder="0" applyAlignment="0" applyProtection="0"/>
    <xf numFmtId="0" fontId="48" fillId="31" borderId="0" applyNumberFormat="0" applyBorder="0" applyAlignment="0" applyProtection="0"/>
    <xf numFmtId="0" fontId="48" fillId="26" borderId="0" applyNumberFormat="0" applyBorder="0" applyAlignment="0" applyProtection="0"/>
    <xf numFmtId="0" fontId="48" fillId="10" borderId="0" applyNumberFormat="0" applyBorder="0" applyAlignment="0" applyProtection="0"/>
    <xf numFmtId="0" fontId="48" fillId="30" borderId="0" applyNumberFormat="0" applyBorder="0" applyAlignment="0" applyProtection="0"/>
    <xf numFmtId="0" fontId="48" fillId="8" borderId="8" applyNumberFormat="0" applyFont="0" applyAlignment="0" applyProtection="0"/>
    <xf numFmtId="0" fontId="48" fillId="15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14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11" borderId="0" applyNumberFormat="0" applyBorder="0" applyAlignment="0" applyProtection="0"/>
    <xf numFmtId="0" fontId="48" fillId="27" borderId="0" applyNumberFormat="0" applyBorder="0" applyAlignment="0" applyProtection="0"/>
    <xf numFmtId="0" fontId="48" fillId="23" borderId="0" applyNumberFormat="0" applyBorder="0" applyAlignment="0" applyProtection="0"/>
    <xf numFmtId="0" fontId="48" fillId="18" borderId="0" applyNumberFormat="0" applyBorder="0" applyAlignment="0" applyProtection="0"/>
    <xf numFmtId="0" fontId="48" fillId="31" borderId="0" applyNumberFormat="0" applyBorder="0" applyAlignment="0" applyProtection="0"/>
    <xf numFmtId="0" fontId="48" fillId="26" borderId="0" applyNumberFormat="0" applyBorder="0" applyAlignment="0" applyProtection="0"/>
    <xf numFmtId="0" fontId="48" fillId="10" borderId="0" applyNumberFormat="0" applyBorder="0" applyAlignment="0" applyProtection="0"/>
    <xf numFmtId="0" fontId="48" fillId="30" borderId="0" applyNumberFormat="0" applyBorder="0" applyAlignment="0" applyProtection="0"/>
    <xf numFmtId="0" fontId="48" fillId="8" borderId="8" applyNumberFormat="0" applyFont="0" applyAlignment="0" applyProtection="0"/>
    <xf numFmtId="0" fontId="48" fillId="15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87" fillId="0" borderId="0" applyNumberFormat="0" applyFill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88" fillId="0" borderId="0" applyNumberFormat="0" applyFill="0" applyBorder="0" applyAlignment="0" applyProtection="0"/>
    <xf numFmtId="0" fontId="89" fillId="4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84" fillId="0" borderId="0" applyNumberFormat="0" applyFill="0" applyBorder="0" applyAlignment="0" applyProtection="0"/>
    <xf numFmtId="0" fontId="40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91" fillId="0" borderId="0" applyNumberFormat="0" applyFill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93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98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99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101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3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/>
    </xf>
    <xf numFmtId="0" fontId="85" fillId="0" borderId="0" xfId="0" applyFont="1"/>
    <xf numFmtId="0" fontId="85" fillId="0" borderId="0" xfId="0" applyFont="1" applyAlignment="1">
      <alignment horizontal="center" vertical="center" wrapText="1"/>
    </xf>
    <xf numFmtId="0" fontId="85" fillId="33" borderId="10" xfId="0" applyFont="1" applyFill="1" applyBorder="1" applyAlignment="1">
      <alignment horizontal="center" vertical="center" wrapText="1"/>
    </xf>
    <xf numFmtId="43" fontId="85" fillId="33" borderId="10" xfId="0" applyNumberFormat="1" applyFont="1" applyFill="1" applyBorder="1" applyAlignment="1">
      <alignment horizontal="center" vertical="center" wrapText="1"/>
    </xf>
    <xf numFmtId="0" fontId="84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4" fillId="0" borderId="0" xfId="0" applyFont="1"/>
    <xf numFmtId="0" fontId="0" fillId="0" borderId="0" xfId="0" applyAlignment="1">
      <alignment horizontal="left"/>
    </xf>
    <xf numFmtId="0" fontId="84" fillId="0" borderId="10" xfId="0" applyFont="1" applyFill="1" applyBorder="1" applyAlignment="1">
      <alignment horizontal="center"/>
    </xf>
    <xf numFmtId="0" fontId="0" fillId="0" borderId="0" xfId="0" applyFill="1"/>
    <xf numFmtId="0" fontId="84" fillId="0" borderId="0" xfId="0" applyFont="1" applyFill="1" applyAlignment="1">
      <alignment horizontal="center"/>
    </xf>
    <xf numFmtId="43" fontId="84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84" fillId="0" borderId="10" xfId="0" applyFont="1" applyBorder="1" applyAlignment="1">
      <alignment horizontal="center"/>
    </xf>
    <xf numFmtId="0" fontId="84" fillId="0" borderId="10" xfId="0" applyFont="1" applyBorder="1"/>
    <xf numFmtId="0" fontId="90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92" fillId="0" borderId="10" xfId="50303" applyFont="1" applyBorder="1" applyAlignment="1">
      <alignment horizontal="center"/>
    </xf>
    <xf numFmtId="0" fontId="84" fillId="0" borderId="0" xfId="0" applyFont="1" applyFill="1"/>
    <xf numFmtId="0" fontId="92" fillId="0" borderId="10" xfId="50426" applyFont="1" applyFill="1" applyBorder="1" applyAlignment="1">
      <alignment horizontal="center"/>
    </xf>
    <xf numFmtId="0" fontId="90" fillId="0" borderId="0" xfId="0" applyFont="1" applyFill="1"/>
    <xf numFmtId="0" fontId="95" fillId="0" borderId="0" xfId="0" applyFont="1" applyFill="1" applyBorder="1"/>
    <xf numFmtId="0" fontId="96" fillId="0" borderId="10" xfId="0" applyFont="1" applyFill="1" applyBorder="1" applyAlignment="1">
      <alignment horizontal="center" vertical="center"/>
    </xf>
    <xf numFmtId="0" fontId="27" fillId="0" borderId="0" xfId="50482" applyAlignment="1">
      <alignment horizontal="center"/>
    </xf>
    <xf numFmtId="0" fontId="84" fillId="0" borderId="0" xfId="0" applyFont="1" applyFill="1" applyAlignment="1">
      <alignment horizontal="left"/>
    </xf>
    <xf numFmtId="0" fontId="92" fillId="0" borderId="10" xfId="50496" applyFont="1" applyBorder="1" applyAlignment="1">
      <alignment horizontal="center"/>
    </xf>
    <xf numFmtId="0" fontId="84" fillId="0" borderId="10" xfId="12561" applyNumberFormat="1" applyFont="1" applyBorder="1" applyAlignment="1">
      <alignment horizontal="center"/>
    </xf>
    <xf numFmtId="43" fontId="90" fillId="0" borderId="10" xfId="0" applyNumberFormat="1" applyFont="1" applyFill="1" applyBorder="1"/>
    <xf numFmtId="0" fontId="92" fillId="0" borderId="10" xfId="50594" applyFont="1" applyBorder="1" applyAlignment="1">
      <alignment horizontal="center"/>
    </xf>
    <xf numFmtId="0" fontId="84" fillId="0" borderId="10" xfId="50566" applyNumberFormat="1" applyFont="1" applyBorder="1" applyAlignment="1">
      <alignment horizontal="center"/>
    </xf>
    <xf numFmtId="43" fontId="84" fillId="0" borderId="0" xfId="1596" applyNumberFormat="1" applyFont="1" applyFill="1" applyBorder="1" applyAlignment="1">
      <alignment horizontal="center"/>
    </xf>
    <xf numFmtId="43" fontId="84" fillId="0" borderId="0" xfId="12560" applyNumberFormat="1" applyFill="1" applyBorder="1" applyAlignment="1">
      <alignment horizontal="center"/>
    </xf>
    <xf numFmtId="43" fontId="84" fillId="0" borderId="0" xfId="3161" applyNumberFormat="1" applyFont="1" applyFill="1" applyBorder="1" applyAlignment="1">
      <alignment horizontal="center"/>
    </xf>
    <xf numFmtId="43" fontId="84" fillId="0" borderId="0" xfId="1596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84" fillId="0" borderId="0" xfId="1596" applyNumberFormat="1" applyFill="1" applyBorder="1" applyAlignment="1">
      <alignment horizontal="center"/>
    </xf>
    <xf numFmtId="0" fontId="92" fillId="0" borderId="10" xfId="50689" applyFont="1" applyBorder="1" applyAlignment="1">
      <alignment horizontal="center"/>
    </xf>
    <xf numFmtId="43" fontId="84" fillId="0" borderId="10" xfId="0" applyNumberFormat="1" applyFont="1" applyFill="1" applyBorder="1"/>
    <xf numFmtId="43" fontId="84" fillId="0" borderId="10" xfId="0" applyNumberFormat="1" applyFont="1" applyFill="1" applyBorder="1" applyAlignment="1">
      <alignment horizontal="right"/>
    </xf>
    <xf numFmtId="0" fontId="92" fillId="0" borderId="10" xfId="50717" applyFont="1" applyBorder="1" applyAlignment="1">
      <alignment horizontal="center"/>
    </xf>
    <xf numFmtId="0" fontId="100" fillId="0" borderId="0" xfId="0" applyNumberFormat="1" applyFont="1" applyFill="1"/>
    <xf numFmtId="14" fontId="0" fillId="0" borderId="0" xfId="0" applyNumberFormat="1" applyFill="1" applyAlignment="1">
      <alignment horizontal="center"/>
    </xf>
    <xf numFmtId="0" fontId="82" fillId="0" borderId="0" xfId="0" applyFont="1" applyFill="1" applyAlignment="1">
      <alignment horizontal="center"/>
    </xf>
    <xf numFmtId="0" fontId="0" fillId="0" borderId="0" xfId="0" applyBorder="1"/>
    <xf numFmtId="0" fontId="6" fillId="0" borderId="0" xfId="176" applyFont="1" applyFill="1"/>
    <xf numFmtId="14" fontId="0" fillId="0" borderId="0" xfId="0" applyNumberFormat="1" applyFill="1" applyBorder="1" applyAlignment="1">
      <alignment horizontal="center"/>
    </xf>
    <xf numFmtId="0" fontId="97" fillId="0" borderId="0" xfId="0" applyFont="1" applyFill="1" applyBorder="1" applyAlignment="1"/>
    <xf numFmtId="2" fontId="101" fillId="0" borderId="0" xfId="50759" applyNumberFormat="1" applyFont="1" applyFill="1" applyBorder="1" applyAlignment="1">
      <alignment horizontal="right"/>
    </xf>
    <xf numFmtId="43" fontId="99" fillId="0" borderId="0" xfId="50566" applyNumberFormat="1" applyFont="1" applyFill="1" applyBorder="1" applyAlignment="1">
      <alignment horizontal="right"/>
    </xf>
    <xf numFmtId="43" fontId="99" fillId="0" borderId="0" xfId="50566" applyNumberFormat="1" applyFill="1" applyBorder="1"/>
    <xf numFmtId="43" fontId="86" fillId="0" borderId="0" xfId="12561" applyNumberFormat="1" applyBorder="1" applyAlignment="1">
      <alignment horizontal="right"/>
    </xf>
    <xf numFmtId="43" fontId="86" fillId="0" borderId="0" xfId="12561" applyNumberFormat="1" applyBorder="1" applyAlignment="1">
      <alignment horizontal="right"/>
    </xf>
    <xf numFmtId="0" fontId="86" fillId="0" borderId="0" xfId="12561"/>
    <xf numFmtId="0" fontId="86" fillId="0" borderId="0" xfId="12561" applyBorder="1" applyAlignment="1"/>
    <xf numFmtId="0" fontId="101" fillId="0" borderId="0" xfId="50759"/>
    <xf numFmtId="43" fontId="101" fillId="0" borderId="0" xfId="50759" applyNumberFormat="1" applyBorder="1" applyAlignment="1">
      <alignment horizontal="right"/>
    </xf>
    <xf numFmtId="43" fontId="101" fillId="0" borderId="0" xfId="50759" applyNumberFormat="1" applyBorder="1" applyAlignment="1">
      <alignment horizontal="right"/>
    </xf>
    <xf numFmtId="0" fontId="101" fillId="0" borderId="0" xfId="50759"/>
    <xf numFmtId="0" fontId="101" fillId="0" borderId="0" xfId="50759" applyBorder="1" applyAlignment="1"/>
    <xf numFmtId="43" fontId="101" fillId="0" borderId="0" xfId="50759" applyNumberFormat="1" applyBorder="1" applyAlignment="1"/>
    <xf numFmtId="43" fontId="101" fillId="0" borderId="0" xfId="50759" applyNumberFormat="1" applyBorder="1" applyAlignment="1">
      <alignment horizontal="right"/>
    </xf>
    <xf numFmtId="0" fontId="97" fillId="0" borderId="0" xfId="0" applyFont="1" applyFill="1" applyBorder="1" applyAlignment="1">
      <alignment horizontal="center"/>
    </xf>
    <xf numFmtId="0" fontId="101" fillId="0" borderId="0" xfId="50759"/>
    <xf numFmtId="0" fontId="101" fillId="0" borderId="0" xfId="50759" applyBorder="1" applyAlignment="1"/>
    <xf numFmtId="0" fontId="100" fillId="0" borderId="10" xfId="0" applyFont="1" applyFill="1" applyBorder="1" applyAlignment="1">
      <alignment horizontal="center"/>
    </xf>
    <xf numFmtId="0" fontId="100" fillId="0" borderId="10" xfId="42" applyFont="1" applyFill="1" applyBorder="1" applyAlignment="1">
      <alignment horizontal="center"/>
    </xf>
    <xf numFmtId="0" fontId="102" fillId="0" borderId="10" xfId="0" applyNumberFormat="1" applyFont="1" applyFill="1" applyBorder="1" applyAlignment="1">
      <alignment horizontal="center"/>
    </xf>
    <xf numFmtId="0" fontId="100" fillId="0" borderId="10" xfId="42" applyFont="1" applyFill="1" applyBorder="1" applyAlignment="1">
      <alignment horizontal="left"/>
    </xf>
    <xf numFmtId="0" fontId="84" fillId="0" borderId="10" xfId="0" applyFont="1" applyFill="1" applyBorder="1"/>
    <xf numFmtId="0" fontId="86" fillId="0" borderId="0" xfId="12561"/>
    <xf numFmtId="43" fontId="86" fillId="0" borderId="0" xfId="12561" applyNumberFormat="1" applyBorder="1" applyAlignment="1">
      <alignment horizontal="right"/>
    </xf>
    <xf numFmtId="43" fontId="86" fillId="0" borderId="0" xfId="12561" applyNumberFormat="1" applyBorder="1" applyAlignment="1"/>
    <xf numFmtId="43" fontId="86" fillId="0" borderId="0" xfId="12561" applyNumberFormat="1" applyBorder="1" applyAlignment="1">
      <alignment horizontal="right"/>
    </xf>
    <xf numFmtId="0" fontId="86" fillId="0" borderId="0" xfId="12561"/>
    <xf numFmtId="0" fontId="86" fillId="0" borderId="0" xfId="12561" applyFont="1" applyBorder="1" applyAlignment="1">
      <alignment horizontal="left"/>
    </xf>
    <xf numFmtId="0" fontId="86" fillId="0" borderId="0" xfId="12561" applyBorder="1" applyAlignment="1"/>
    <xf numFmtId="0" fontId="86" fillId="0" borderId="0" xfId="12561" applyNumberFormat="1" applyFont="1" applyBorder="1" applyAlignment="1">
      <alignment horizontal="left"/>
    </xf>
    <xf numFmtId="0" fontId="90" fillId="0" borderId="10" xfId="0" applyFont="1" applyBorder="1" applyAlignment="1">
      <alignment horizontal="center"/>
    </xf>
    <xf numFmtId="0" fontId="94" fillId="0" borderId="0" xfId="0" applyFont="1" applyBorder="1" applyAlignment="1">
      <alignment horizontal="center" vertical="center"/>
    </xf>
    <xf numFmtId="0" fontId="97" fillId="0" borderId="0" xfId="0" applyFont="1" applyFill="1" applyBorder="1" applyAlignment="1">
      <alignment horizontal="center"/>
    </xf>
    <xf numFmtId="14" fontId="1" fillId="0" borderId="0" xfId="50841" applyNumberFormat="1" applyFill="1" applyAlignment="1">
      <alignment horizontal="center"/>
    </xf>
    <xf numFmtId="43" fontId="1" fillId="0" borderId="0" xfId="50841" applyNumberFormat="1" applyFill="1" applyAlignment="1">
      <alignment horizontal="center"/>
    </xf>
    <xf numFmtId="43" fontId="1" fillId="0" borderId="0" xfId="50841" applyNumberFormat="1" applyFill="1"/>
    <xf numFmtId="0" fontId="100" fillId="0" borderId="0" xfId="0" applyNumberFormat="1" applyFont="1" applyFill="1" applyAlignment="1">
      <alignment horizontal="center"/>
    </xf>
    <xf numFmtId="0" fontId="1" fillId="0" borderId="0" xfId="50841" applyFill="1"/>
    <xf numFmtId="0" fontId="1" fillId="0" borderId="10" xfId="82" applyFont="1" applyFill="1" applyBorder="1" applyAlignment="1">
      <alignment horizontal="center"/>
    </xf>
    <xf numFmtId="43" fontId="0" fillId="0" borderId="0" xfId="0" applyNumberFormat="1" applyFill="1" applyAlignment="1">
      <alignment horizontal="center"/>
    </xf>
    <xf numFmtId="43" fontId="0" fillId="0" borderId="0" xfId="0" applyNumberFormat="1" applyFill="1"/>
    <xf numFmtId="0" fontId="1" fillId="0" borderId="0" xfId="50841" applyFill="1" applyAlignment="1">
      <alignment horizontal="center"/>
    </xf>
    <xf numFmtId="0" fontId="1" fillId="0" borderId="10" xfId="0" applyFont="1" applyFill="1" applyBorder="1" applyAlignment="1">
      <alignment horizontal="center"/>
    </xf>
    <xf numFmtId="14" fontId="100" fillId="0" borderId="10" xfId="42" applyNumberFormat="1" applyFont="1" applyFill="1" applyBorder="1" applyAlignment="1">
      <alignment horizontal="center"/>
    </xf>
    <xf numFmtId="165" fontId="100" fillId="0" borderId="10" xfId="42" applyNumberFormat="1" applyFont="1" applyFill="1" applyBorder="1" applyAlignment="1">
      <alignment horizontal="center"/>
    </xf>
    <xf numFmtId="14" fontId="100" fillId="0" borderId="10" xfId="42" applyNumberFormat="1" applyFont="1" applyFill="1" applyBorder="1" applyAlignment="1">
      <alignment horizontal="center" vertical="center"/>
    </xf>
    <xf numFmtId="0" fontId="102" fillId="0" borderId="10" xfId="0" applyFont="1" applyFill="1" applyBorder="1" applyAlignment="1">
      <alignment horizontal="center" vertical="center"/>
    </xf>
    <xf numFmtId="0" fontId="100" fillId="0" borderId="10" xfId="42" applyNumberFormat="1" applyFont="1" applyFill="1" applyBorder="1" applyAlignment="1">
      <alignment horizontal="center"/>
    </xf>
    <xf numFmtId="14" fontId="100" fillId="0" borderId="10" xfId="0" applyNumberFormat="1" applyFont="1" applyFill="1" applyBorder="1" applyAlignment="1">
      <alignment horizontal="center"/>
    </xf>
    <xf numFmtId="0" fontId="103" fillId="0" borderId="0" xfId="50855"/>
    <xf numFmtId="0" fontId="103" fillId="0" borderId="0" xfId="50855" applyBorder="1"/>
    <xf numFmtId="0" fontId="103" fillId="0" borderId="0" xfId="50855" applyFont="1" applyBorder="1" applyAlignment="1">
      <alignment horizontal="left"/>
    </xf>
    <xf numFmtId="0" fontId="103" fillId="0" borderId="0" xfId="50855" applyBorder="1" applyAlignment="1"/>
    <xf numFmtId="0" fontId="103" fillId="0" borderId="0" xfId="50855" applyNumberFormat="1" applyFont="1" applyBorder="1" applyAlignment="1">
      <alignment horizontal="left"/>
    </xf>
    <xf numFmtId="43" fontId="103" fillId="0" borderId="0" xfId="50855" applyNumberFormat="1" applyBorder="1"/>
    <xf numFmtId="43" fontId="103" fillId="0" borderId="0" xfId="50855" applyNumberFormat="1" applyFont="1" applyBorder="1" applyAlignment="1">
      <alignment horizontal="right"/>
    </xf>
    <xf numFmtId="43" fontId="103" fillId="0" borderId="0" xfId="50855" applyNumberFormat="1" applyBorder="1" applyAlignment="1"/>
    <xf numFmtId="43" fontId="103" fillId="0" borderId="0" xfId="50855" applyNumberFormat="1" applyBorder="1" applyAlignment="1">
      <alignment horizontal="right"/>
    </xf>
    <xf numFmtId="0" fontId="103" fillId="0" borderId="0" xfId="50855"/>
    <xf numFmtId="43" fontId="103" fillId="0" borderId="0" xfId="50855" applyNumberFormat="1" applyBorder="1"/>
    <xf numFmtId="43" fontId="103" fillId="0" borderId="0" xfId="50855" applyNumberFormat="1" applyFont="1" applyBorder="1" applyAlignment="1">
      <alignment horizontal="right"/>
    </xf>
    <xf numFmtId="43" fontId="103" fillId="0" borderId="0" xfId="50855" applyNumberFormat="1" applyBorder="1" applyAlignment="1"/>
    <xf numFmtId="43" fontId="103" fillId="0" borderId="0" xfId="50855" applyNumberFormat="1" applyBorder="1" applyAlignment="1">
      <alignment horizontal="right"/>
    </xf>
    <xf numFmtId="0" fontId="103" fillId="0" borderId="0" xfId="50855"/>
    <xf numFmtId="0" fontId="103" fillId="0" borderId="0" xfId="50855" applyBorder="1"/>
    <xf numFmtId="0" fontId="103" fillId="0" borderId="0" xfId="50855" applyFont="1" applyBorder="1" applyAlignment="1">
      <alignment horizontal="left"/>
    </xf>
    <xf numFmtId="0" fontId="103" fillId="0" borderId="0" xfId="50855" applyBorder="1" applyAlignment="1"/>
    <xf numFmtId="0" fontId="103" fillId="0" borderId="0" xfId="50855" applyNumberFormat="1" applyFont="1" applyBorder="1" applyAlignment="1">
      <alignment horizontal="left"/>
    </xf>
    <xf numFmtId="0" fontId="103" fillId="0" borderId="0" xfId="50855" applyBorder="1" applyAlignment="1">
      <alignment horizontal="center"/>
    </xf>
    <xf numFmtId="0" fontId="103" fillId="0" borderId="0" xfId="50855" applyNumberFormat="1" applyFont="1" applyBorder="1" applyAlignment="1">
      <alignment horizontal="center"/>
    </xf>
    <xf numFmtId="43" fontId="103" fillId="0" borderId="0" xfId="50855" applyNumberFormat="1" applyBorder="1"/>
    <xf numFmtId="43" fontId="103" fillId="0" borderId="0" xfId="50855" applyNumberFormat="1" applyFont="1" applyBorder="1" applyAlignment="1">
      <alignment horizontal="right"/>
    </xf>
    <xf numFmtId="43" fontId="103" fillId="0" borderId="0" xfId="50855" applyNumberFormat="1" applyBorder="1" applyAlignment="1"/>
    <xf numFmtId="43" fontId="103" fillId="0" borderId="0" xfId="50855" applyNumberFormat="1" applyBorder="1" applyAlignment="1">
      <alignment horizontal="right"/>
    </xf>
    <xf numFmtId="0" fontId="103" fillId="0" borderId="0" xfId="50855"/>
    <xf numFmtId="0" fontId="103" fillId="0" borderId="0" xfId="50855" applyBorder="1"/>
    <xf numFmtId="0" fontId="103" fillId="0" borderId="0" xfId="50855" applyFont="1" applyBorder="1" applyAlignment="1">
      <alignment horizontal="left"/>
    </xf>
    <xf numFmtId="0" fontId="103" fillId="0" borderId="0" xfId="50855" applyBorder="1" applyAlignment="1"/>
    <xf numFmtId="0" fontId="103" fillId="0" borderId="0" xfId="50855" applyNumberFormat="1" applyFont="1" applyBorder="1" applyAlignment="1">
      <alignment horizontal="left"/>
    </xf>
  </cellXfs>
  <cellStyles count="50856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65" xfId="50733"/>
    <cellStyle name="20% - Ênfase1 66" xfId="50746"/>
    <cellStyle name="20% - Ênfase1 67" xfId="50761"/>
    <cellStyle name="20% - Ênfase1 68" xfId="50774"/>
    <cellStyle name="20% - Ênfase1 69" xfId="50788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70" xfId="50802"/>
    <cellStyle name="20% - Ênfase1 71" xfId="50815"/>
    <cellStyle name="20% - Ênfase1 72" xfId="50828"/>
    <cellStyle name="20% - Ênfase1 73" xfId="50843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65" xfId="50735"/>
    <cellStyle name="20% - Ênfase2 66" xfId="50748"/>
    <cellStyle name="20% - Ênfase2 67" xfId="50763"/>
    <cellStyle name="20% - Ênfase2 68" xfId="50776"/>
    <cellStyle name="20% - Ênfase2 69" xfId="50790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70" xfId="50804"/>
    <cellStyle name="20% - Ênfase2 71" xfId="50817"/>
    <cellStyle name="20% - Ênfase2 72" xfId="50830"/>
    <cellStyle name="20% - Ênfase2 73" xfId="50845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65" xfId="50737"/>
    <cellStyle name="20% - Ênfase3 66" xfId="50750"/>
    <cellStyle name="20% - Ênfase3 67" xfId="50765"/>
    <cellStyle name="20% - Ênfase3 68" xfId="50778"/>
    <cellStyle name="20% - Ênfase3 69" xfId="50792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70" xfId="50806"/>
    <cellStyle name="20% - Ênfase3 71" xfId="50819"/>
    <cellStyle name="20% - Ênfase3 72" xfId="50832"/>
    <cellStyle name="20% - Ênfase3 73" xfId="50847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65" xfId="50739"/>
    <cellStyle name="20% - Ênfase4 66" xfId="50752"/>
    <cellStyle name="20% - Ênfase4 67" xfId="50767"/>
    <cellStyle name="20% - Ênfase4 68" xfId="50780"/>
    <cellStyle name="20% - Ênfase4 69" xfId="50794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70" xfId="50808"/>
    <cellStyle name="20% - Ênfase4 71" xfId="50821"/>
    <cellStyle name="20% - Ênfase4 72" xfId="50835"/>
    <cellStyle name="20% - Ênfase4 73" xfId="50849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65" xfId="50741"/>
    <cellStyle name="20% - Ênfase5 66" xfId="50754"/>
    <cellStyle name="20% - Ênfase5 67" xfId="50769"/>
    <cellStyle name="20% - Ênfase5 68" xfId="50782"/>
    <cellStyle name="20% - Ênfase5 69" xfId="50796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70" xfId="50810"/>
    <cellStyle name="20% - Ênfase5 71" xfId="50823"/>
    <cellStyle name="20% - Ênfase5 72" xfId="50837"/>
    <cellStyle name="20% - Ênfase5 73" xfId="50851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65" xfId="50743"/>
    <cellStyle name="20% - Ênfase6 66" xfId="50756"/>
    <cellStyle name="20% - Ênfase6 67" xfId="50771"/>
    <cellStyle name="20% - Ênfase6 68" xfId="50784"/>
    <cellStyle name="20% - Ênfase6 69" xfId="50798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70" xfId="50812"/>
    <cellStyle name="20% - Ênfase6 71" xfId="50825"/>
    <cellStyle name="20% - Ênfase6 72" xfId="50839"/>
    <cellStyle name="20% - Ênfase6 73" xfId="50853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65" xfId="50734"/>
    <cellStyle name="40% - Ênfase1 66" xfId="50747"/>
    <cellStyle name="40% - Ênfase1 67" xfId="50762"/>
    <cellStyle name="40% - Ênfase1 68" xfId="50775"/>
    <cellStyle name="40% - Ênfase1 69" xfId="50789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70" xfId="50803"/>
    <cellStyle name="40% - Ênfase1 71" xfId="50816"/>
    <cellStyle name="40% - Ênfase1 72" xfId="50829"/>
    <cellStyle name="40% - Ênfase1 73" xfId="50844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65" xfId="50736"/>
    <cellStyle name="40% - Ênfase2 66" xfId="50749"/>
    <cellStyle name="40% - Ênfase2 67" xfId="50764"/>
    <cellStyle name="40% - Ênfase2 68" xfId="50777"/>
    <cellStyle name="40% - Ênfase2 69" xfId="50791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70" xfId="50805"/>
    <cellStyle name="40% - Ênfase2 71" xfId="50818"/>
    <cellStyle name="40% - Ênfase2 72" xfId="50831"/>
    <cellStyle name="40% - Ênfase2 73" xfId="50846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65" xfId="50738"/>
    <cellStyle name="40% - Ênfase3 66" xfId="50751"/>
    <cellStyle name="40% - Ênfase3 67" xfId="50766"/>
    <cellStyle name="40% - Ênfase3 68" xfId="50779"/>
    <cellStyle name="40% - Ênfase3 69" xfId="50793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70" xfId="50807"/>
    <cellStyle name="40% - Ênfase3 71" xfId="50820"/>
    <cellStyle name="40% - Ênfase3 72" xfId="50833"/>
    <cellStyle name="40% - Ênfase3 73" xfId="50848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65" xfId="50740"/>
    <cellStyle name="40% - Ênfase4 66" xfId="50753"/>
    <cellStyle name="40% - Ênfase4 67" xfId="50768"/>
    <cellStyle name="40% - Ênfase4 68" xfId="50781"/>
    <cellStyle name="40% - Ênfase4 69" xfId="50795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70" xfId="50809"/>
    <cellStyle name="40% - Ênfase4 71" xfId="50822"/>
    <cellStyle name="40% - Ênfase4 72" xfId="50836"/>
    <cellStyle name="40% - Ênfase4 73" xfId="50850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65" xfId="50742"/>
    <cellStyle name="40% - Ênfase5 66" xfId="50755"/>
    <cellStyle name="40% - Ênfase5 67" xfId="50770"/>
    <cellStyle name="40% - Ênfase5 68" xfId="50783"/>
    <cellStyle name="40% - Ênfase5 69" xfId="50797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70" xfId="50811"/>
    <cellStyle name="40% - Ênfase5 71" xfId="50824"/>
    <cellStyle name="40% - Ênfase5 72" xfId="50838"/>
    <cellStyle name="40% - Ênfase5 73" xfId="50852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65" xfId="50744"/>
    <cellStyle name="40% - Ênfase6 66" xfId="50757"/>
    <cellStyle name="40% - Ênfase6 67" xfId="50772"/>
    <cellStyle name="40% - Ênfase6 68" xfId="50785"/>
    <cellStyle name="40% - Ênfase6 69" xfId="50799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70" xfId="50813"/>
    <cellStyle name="40% - Ênfase6 71" xfId="50826"/>
    <cellStyle name="40% - Ênfase6 72" xfId="50840"/>
    <cellStyle name="40% - Ênfase6 73" xfId="50854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55" xfId="50731"/>
    <cellStyle name="Normal 56" xfId="50758"/>
    <cellStyle name="Normal 57" xfId="50759"/>
    <cellStyle name="Normal 58" xfId="50787"/>
    <cellStyle name="Normal 59" xfId="50800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60" xfId="50834"/>
    <cellStyle name="Normal 61" xfId="50841"/>
    <cellStyle name="Normal 62" xfId="50855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65" xfId="50732"/>
    <cellStyle name="Nota 66" xfId="50745"/>
    <cellStyle name="Nota 67" xfId="50760"/>
    <cellStyle name="Nota 68" xfId="50773"/>
    <cellStyle name="Nota 69" xfId="50786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70" xfId="50801"/>
    <cellStyle name="Nota 71" xfId="50814"/>
    <cellStyle name="Nota 72" xfId="50827"/>
    <cellStyle name="Nota 73" xfId="50842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10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53"/>
  <sheetViews>
    <sheetView tabSelected="1" zoomScaleNormal="100" workbookViewId="0">
      <pane ySplit="8" topLeftCell="A24" activePane="bottomLeft" state="frozen"/>
      <selection pane="bottomLeft" activeCell="G38" sqref="G38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86" t="s">
        <v>590</v>
      </c>
      <c r="F2" s="86"/>
      <c r="G2" s="86"/>
      <c r="H2" s="86"/>
      <c r="I2" s="86"/>
      <c r="K2" s="21"/>
      <c r="P2" s="28"/>
    </row>
    <row r="3" spans="2:16" ht="12" customHeight="1">
      <c r="E3" s="86"/>
      <c r="F3" s="86"/>
      <c r="G3" s="86"/>
      <c r="H3" s="86"/>
      <c r="I3" s="86"/>
      <c r="P3" s="28"/>
    </row>
    <row r="4" spans="2:16" ht="12" customHeight="1">
      <c r="E4" s="86"/>
      <c r="F4" s="86"/>
      <c r="G4" s="86"/>
      <c r="H4" s="86"/>
      <c r="I4" s="86"/>
      <c r="P4" s="28"/>
    </row>
    <row r="5" spans="2:16" ht="12" customHeight="1">
      <c r="E5" s="86"/>
      <c r="F5" s="86"/>
      <c r="G5" s="86"/>
      <c r="H5" s="86"/>
      <c r="I5" s="86"/>
      <c r="P5" s="28"/>
    </row>
    <row r="6" spans="2:16" ht="12" customHeight="1"/>
    <row r="7" spans="2:16">
      <c r="B7" s="10" t="s">
        <v>443</v>
      </c>
      <c r="L7" s="15" t="s">
        <v>591</v>
      </c>
    </row>
    <row r="8" spans="2:16" s="3" customFormat="1" ht="27">
      <c r="B8" s="4" t="s">
        <v>417</v>
      </c>
      <c r="C8" s="4" t="s">
        <v>392</v>
      </c>
      <c r="D8" s="4" t="s">
        <v>393</v>
      </c>
      <c r="E8" s="4" t="s">
        <v>394</v>
      </c>
      <c r="F8" s="4" t="s">
        <v>423</v>
      </c>
      <c r="G8" s="4" t="s">
        <v>395</v>
      </c>
      <c r="H8" s="5" t="s">
        <v>418</v>
      </c>
      <c r="I8" s="5" t="s">
        <v>419</v>
      </c>
      <c r="J8" s="5" t="s">
        <v>420</v>
      </c>
      <c r="K8" s="5" t="s">
        <v>421</v>
      </c>
      <c r="L8" s="5" t="s">
        <v>422</v>
      </c>
    </row>
    <row r="9" spans="2:16" s="13" customFormat="1">
      <c r="B9" s="12">
        <v>1</v>
      </c>
      <c r="C9" s="17">
        <v>2274</v>
      </c>
      <c r="D9" s="18" t="str">
        <f>IFERROR(VLOOKUP(C9,SRA!B:C,2,0),"")</f>
        <v>DJALMA LIMA DE OLIVEIRA DANTAS</v>
      </c>
      <c r="E9" s="12" t="str">
        <f>IFERROR(VLOOKUP(C9,SRA!B:T,8,0),"")</f>
        <v>COM</v>
      </c>
      <c r="F9" s="12" t="s">
        <v>424</v>
      </c>
      <c r="G9" s="12" t="str">
        <f>IFERROR(VLOOKUP(C9,SRA!B:T,5,0),"")</f>
        <v>DIRETOR COMERCIAL</v>
      </c>
      <c r="H9" s="45">
        <f>IFERROR(VLOOKUP(C9,SRA!B:T,18,0),"")</f>
        <v>0</v>
      </c>
      <c r="I9" s="45">
        <f>IFERROR(VLOOKUP(C9,SRA!B:T,19,0),"")</f>
        <v>18463.36</v>
      </c>
      <c r="J9" s="46">
        <f>IFERROR(VLOOKUP(C9,JUNHO!B:F,3,0),"0,00")</f>
        <v>18463.36</v>
      </c>
      <c r="K9" s="45">
        <f t="shared" ref="K9:K72" si="0">J9-L9</f>
        <v>6260.4500000000007</v>
      </c>
      <c r="L9" s="46">
        <f>IFERROR(VLOOKUP(C9,JUNHO!B:H,7,0),"0,00")</f>
        <v>12202.91</v>
      </c>
      <c r="M9" s="16" t="str">
        <f>IFERROR(VLOOKUP(C9,FÉRIAS!B:C,2,0),"")</f>
        <v/>
      </c>
      <c r="N9" s="13" t="str">
        <f>IFERROR(VLOOKUP(C9,AFASTADOS!B:C,2,0),"")</f>
        <v/>
      </c>
    </row>
    <row r="10" spans="2:16" s="13" customFormat="1">
      <c r="B10" s="12">
        <f t="shared" ref="B10:B73" si="1">B9+1</f>
        <v>2</v>
      </c>
      <c r="C10" s="17">
        <v>2280</v>
      </c>
      <c r="D10" s="18" t="str">
        <f>IFERROR(VLOOKUP(C10,SRA!B:C,2,0),"")</f>
        <v>JACQUELINE CESAR DE GUSMAO</v>
      </c>
      <c r="E10" s="12" t="str">
        <f>IFERROR(VLOOKUP(C10,SRA!B:T,8,0),"")</f>
        <v>COM</v>
      </c>
      <c r="F10" s="12" t="s">
        <v>424</v>
      </c>
      <c r="G10" s="12" t="str">
        <f>IFERROR(VLOOKUP(C10,SRA!B:T,5,0),"")</f>
        <v>GERENTE ADM.</v>
      </c>
      <c r="H10" s="45">
        <f>IFERROR(VLOOKUP(C10,SRA!B:T,18,0),"")</f>
        <v>700</v>
      </c>
      <c r="I10" s="45">
        <f>IFERROR(VLOOKUP(C10,SRA!B:T,19,0),"")</f>
        <v>2800.02</v>
      </c>
      <c r="J10" s="46">
        <f>IFERROR(VLOOKUP(C10,JUNHO!B:F,3,0),"0,00")</f>
        <v>3500.02</v>
      </c>
      <c r="K10" s="45">
        <f t="shared" si="0"/>
        <v>398.24000000000024</v>
      </c>
      <c r="L10" s="46">
        <f>IFERROR(VLOOKUP(C10,JUNHO!B:H,7,0),"0,00")</f>
        <v>3101.7799999999997</v>
      </c>
      <c r="M10" s="16" t="str">
        <f>IFERROR(VLOOKUP(C10,FÉRIAS!B:C,2,0),"")</f>
        <v/>
      </c>
      <c r="N10" s="13" t="str">
        <f>IFERROR(VLOOKUP(C10,AFASTADOS!B:C,2,0),"")</f>
        <v/>
      </c>
    </row>
    <row r="11" spans="2:16" s="13" customFormat="1">
      <c r="B11" s="12">
        <f t="shared" si="1"/>
        <v>3</v>
      </c>
      <c r="C11" s="17">
        <v>2295</v>
      </c>
      <c r="D11" s="18" t="str">
        <f>IFERROR(VLOOKUP(C11,SRA!B:C,2,0),"")</f>
        <v>VINCENZO PAPARIELLO</v>
      </c>
      <c r="E11" s="12" t="str">
        <f>IFERROR(VLOOKUP(C11,SRA!B:T,8,0),"")</f>
        <v>COM</v>
      </c>
      <c r="F11" s="12" t="s">
        <v>424</v>
      </c>
      <c r="G11" s="12" t="str">
        <f>IFERROR(VLOOKUP(C11,SRA!B:T,5,0),"")</f>
        <v>GESTOR DE DESENV.</v>
      </c>
      <c r="H11" s="45">
        <f>IFERROR(VLOOKUP(C11,SRA!B:T,18,0),"")</f>
        <v>969.24</v>
      </c>
      <c r="I11" s="45">
        <f>IFERROR(VLOOKUP(C11,SRA!B:T,19,0),"")</f>
        <v>3876.93</v>
      </c>
      <c r="J11" s="46">
        <f>IFERROR(VLOOKUP(C11,JUNHO!B:F,3,0),"0,00")</f>
        <v>4846.17</v>
      </c>
      <c r="K11" s="45">
        <f t="shared" si="0"/>
        <v>767.40999999999985</v>
      </c>
      <c r="L11" s="46">
        <f>IFERROR(VLOOKUP(C11,JUNHO!B:H,7,0),"0,00")</f>
        <v>4078.76</v>
      </c>
      <c r="M11" s="16"/>
    </row>
    <row r="12" spans="2:16" s="13" customFormat="1">
      <c r="B12" s="12">
        <f t="shared" si="1"/>
        <v>4</v>
      </c>
      <c r="C12" s="17">
        <v>2308</v>
      </c>
      <c r="D12" s="18" t="str">
        <f>IFERROR(VLOOKUP(C12,SRA!B:C,2,0),"")</f>
        <v>ADEILDO CARLOS DIAS BEZERRA</v>
      </c>
      <c r="E12" s="12" t="str">
        <f>IFERROR(VLOOKUP(C12,SRA!B:T,8,0),"")</f>
        <v>COM</v>
      </c>
      <c r="F12" s="12" t="s">
        <v>424</v>
      </c>
      <c r="G12" s="12" t="str">
        <f>IFERROR(VLOOKUP(C12,SRA!B:T,5,0),"")</f>
        <v>GERENTE ADM.</v>
      </c>
      <c r="H12" s="45">
        <f>IFERROR(VLOOKUP(C12,SRA!B:T,18,0),"")</f>
        <v>700</v>
      </c>
      <c r="I12" s="45">
        <f>IFERROR(VLOOKUP(C12,SRA!B:T,19,0),"")</f>
        <v>2800.02</v>
      </c>
      <c r="J12" s="46">
        <f>IFERROR(VLOOKUP(C12,JUNHO!B:F,3,0),"0,00")</f>
        <v>3500.02</v>
      </c>
      <c r="K12" s="45">
        <f t="shared" si="0"/>
        <v>1493.12</v>
      </c>
      <c r="L12" s="46">
        <f>IFERROR(VLOOKUP(C12,JUNHO!B:H,7,0),"0,00")</f>
        <v>2006.9</v>
      </c>
      <c r="M12" s="16" t="str">
        <f>IFERROR(VLOOKUP(C12,FÉRIAS!B:C,2,0),"")</f>
        <v/>
      </c>
      <c r="N12" s="13" t="str">
        <f>IFERROR(VLOOKUP(C12,AFASTADOS!B:C,2,0),"")</f>
        <v/>
      </c>
    </row>
    <row r="13" spans="2:16" s="13" customFormat="1">
      <c r="B13" s="12">
        <f t="shared" si="1"/>
        <v>5</v>
      </c>
      <c r="C13" s="17">
        <v>2504</v>
      </c>
      <c r="D13" s="18" t="str">
        <f>IFERROR(VLOOKUP(C13,SRA!B:C,2,0),"")</f>
        <v>RIVALDO GOMES DA SILVA</v>
      </c>
      <c r="E13" s="12" t="str">
        <f>IFERROR(VLOOKUP(C13,SRA!B:T,8,0),"")</f>
        <v>COM</v>
      </c>
      <c r="F13" s="12" t="s">
        <v>424</v>
      </c>
      <c r="G13" s="12" t="str">
        <f>IFERROR(VLOOKUP(C13,SRA!B:T,5,0),"")</f>
        <v>GESTOR DE APOIO TEC.</v>
      </c>
      <c r="H13" s="45">
        <f>IFERROR(VLOOKUP(C13,SRA!B:T,18,0),"")</f>
        <v>323.08</v>
      </c>
      <c r="I13" s="45">
        <f>IFERROR(VLOOKUP(C13,SRA!B:T,19,0),"")</f>
        <v>1292.31</v>
      </c>
      <c r="J13" s="46">
        <f>IFERROR(VLOOKUP(C13,JUNHO!B:F,3,0),"0,00")</f>
        <v>1615.39</v>
      </c>
      <c r="K13" s="45">
        <f t="shared" si="0"/>
        <v>775.15000000000009</v>
      </c>
      <c r="L13" s="46">
        <f>IFERROR(VLOOKUP(C13,JUNHO!B:H,7,0),"0,00")</f>
        <v>840.24</v>
      </c>
      <c r="M13" s="16" t="str">
        <f>IFERROR(VLOOKUP(C13,FÉRIAS!B:C,2,0),"")</f>
        <v/>
      </c>
      <c r="N13" s="13" t="str">
        <f>IFERROR(VLOOKUP(C13,AFASTADOS!B:C,2,0),"")</f>
        <v/>
      </c>
    </row>
    <row r="14" spans="2:16" s="13" customFormat="1">
      <c r="B14" s="12">
        <f t="shared" si="1"/>
        <v>6</v>
      </c>
      <c r="C14" s="17">
        <v>2506</v>
      </c>
      <c r="D14" s="18" t="str">
        <f>IFERROR(VLOOKUP(C14,SRA!B:C,2,0),"")</f>
        <v>IVETE ANTONIETA B  DE CARVALHO</v>
      </c>
      <c r="E14" s="12" t="str">
        <f>IFERROR(VLOOKUP(C14,SRA!B:T,8,0),"")</f>
        <v>COM</v>
      </c>
      <c r="F14" s="12" t="s">
        <v>424</v>
      </c>
      <c r="G14" s="12" t="str">
        <f>IFERROR(VLOOKUP(C14,SRA!B:T,5,0),"")</f>
        <v>GESTOR DE APOIO TEC.</v>
      </c>
      <c r="H14" s="45">
        <f>IFERROR(VLOOKUP(C14,SRA!B:T,18,0),"")</f>
        <v>323.08</v>
      </c>
      <c r="I14" s="45">
        <f>IFERROR(VLOOKUP(C14,SRA!B:T,19,0),"")</f>
        <v>1292.31</v>
      </c>
      <c r="J14" s="46">
        <f>IFERROR(VLOOKUP(C14,JUNHO!B:F,3,0),"0,00")</f>
        <v>1934.98</v>
      </c>
      <c r="K14" s="45">
        <f t="shared" si="0"/>
        <v>1385.75</v>
      </c>
      <c r="L14" s="46">
        <f>IFERROR(VLOOKUP(C14,JUNHO!B:H,7,0),"0,00")</f>
        <v>549.23</v>
      </c>
      <c r="M14" s="16" t="str">
        <f>IFERROR(VLOOKUP(C14,FÉRIAS!B:C,2,0),"")</f>
        <v/>
      </c>
      <c r="N14" s="13" t="str">
        <f>IFERROR(VLOOKUP(C14,AFASTADOS!B:C,2,0),"")</f>
        <v/>
      </c>
    </row>
    <row r="15" spans="2:16" s="13" customFormat="1">
      <c r="B15" s="12">
        <f t="shared" si="1"/>
        <v>7</v>
      </c>
      <c r="C15" s="17">
        <v>2507</v>
      </c>
      <c r="D15" s="18" t="str">
        <f>IFERROR(VLOOKUP(C15,SRA!B:C,2,0),"")</f>
        <v>ANANIAS TEIXEIRA DE LIMA</v>
      </c>
      <c r="E15" s="12" t="str">
        <f>IFERROR(VLOOKUP(C15,SRA!B:T,8,0),"")</f>
        <v>COM</v>
      </c>
      <c r="F15" s="12" t="s">
        <v>424</v>
      </c>
      <c r="G15" s="12" t="str">
        <f>IFERROR(VLOOKUP(C15,SRA!B:T,5,0),"")</f>
        <v>GESTOR DE APOIO TEC.</v>
      </c>
      <c r="H15" s="45">
        <f>IFERROR(VLOOKUP(C15,SRA!B:T,18,0),"")</f>
        <v>323.08</v>
      </c>
      <c r="I15" s="45">
        <f>IFERROR(VLOOKUP(C15,SRA!B:T,19,0),"")</f>
        <v>1292.31</v>
      </c>
      <c r="J15" s="46">
        <f>IFERROR(VLOOKUP(C15,JUNHO!B:F,3,0),"0,00")</f>
        <v>1615.39</v>
      </c>
      <c r="K15" s="45">
        <f t="shared" si="0"/>
        <v>333.51</v>
      </c>
      <c r="L15" s="46">
        <f>IFERROR(VLOOKUP(C15,JUNHO!B:H,7,0),"0,00")</f>
        <v>1281.8800000000001</v>
      </c>
      <c r="M15" s="16" t="str">
        <f>IFERROR(VLOOKUP(C15,FÉRIAS!B:C,2,0),"")</f>
        <v/>
      </c>
      <c r="N15" s="13" t="str">
        <f>IFERROR(VLOOKUP(C15,AFASTADOS!B:C,2,0),"")</f>
        <v/>
      </c>
    </row>
    <row r="16" spans="2:16" s="13" customFormat="1">
      <c r="B16" s="12">
        <f t="shared" si="1"/>
        <v>8</v>
      </c>
      <c r="C16" s="17">
        <v>2508</v>
      </c>
      <c r="D16" s="18" t="str">
        <f>IFERROR(VLOOKUP(C16,SRA!B:C,2,0),"")</f>
        <v>JOSE ALEXANDRE DE BARROS ALVES</v>
      </c>
      <c r="E16" s="12" t="str">
        <f>IFERROR(VLOOKUP(C16,SRA!B:T,8,0),"")</f>
        <v>COM</v>
      </c>
      <c r="F16" s="12" t="s">
        <v>424</v>
      </c>
      <c r="G16" s="12" t="str">
        <f>IFERROR(VLOOKUP(C16,SRA!B:T,5,0),"")</f>
        <v>GERENTE ADM.</v>
      </c>
      <c r="H16" s="45">
        <f>IFERROR(VLOOKUP(C16,SRA!B:T,18,0),"")</f>
        <v>700</v>
      </c>
      <c r="I16" s="45">
        <f>IFERROR(VLOOKUP(C16,SRA!B:T,19,0),"")</f>
        <v>2800.02</v>
      </c>
      <c r="J16" s="46">
        <f>IFERROR(VLOOKUP(C16,JUNHO!B:F,3,0),"0,00")</f>
        <v>3500.02</v>
      </c>
      <c r="K16" s="45">
        <f t="shared" si="0"/>
        <v>902.06</v>
      </c>
      <c r="L16" s="46">
        <f>IFERROR(VLOOKUP(C16,JUNHO!B:H,7,0),"0,00")</f>
        <v>2597.96</v>
      </c>
      <c r="M16" s="16" t="str">
        <f>IFERROR(VLOOKUP(C16,FÉRIAS!B:C,2,0),"")</f>
        <v/>
      </c>
      <c r="N16" s="13" t="str">
        <f>IFERROR(VLOOKUP(C16,AFASTADOS!B:C,2,0),"")</f>
        <v/>
      </c>
    </row>
    <row r="17" spans="2:15" s="13" customFormat="1">
      <c r="B17" s="12">
        <f t="shared" si="1"/>
        <v>9</v>
      </c>
      <c r="C17" s="17">
        <v>2509</v>
      </c>
      <c r="D17" s="18" t="str">
        <f>IFERROR(VLOOKUP(C17,SRA!B:C,2,0),"")</f>
        <v>ALDEMIR NASCIMENTO DA SILVA</v>
      </c>
      <c r="E17" s="12" t="str">
        <f>IFERROR(VLOOKUP(C17,SRA!B:T,8,0),"")</f>
        <v>COM</v>
      </c>
      <c r="F17" s="12" t="s">
        <v>424</v>
      </c>
      <c r="G17" s="12" t="str">
        <f>IFERROR(VLOOKUP(C17,SRA!B:T,5,0),"")</f>
        <v>GESTOR DE APOIO TEC.</v>
      </c>
      <c r="H17" s="45">
        <f>IFERROR(VLOOKUP(C17,SRA!B:T,18,0),"")</f>
        <v>323.08</v>
      </c>
      <c r="I17" s="45">
        <f>IFERROR(VLOOKUP(C17,SRA!B:T,19,0),"")</f>
        <v>1292.31</v>
      </c>
      <c r="J17" s="46">
        <f>IFERROR(VLOOKUP(C17,JUNHO!B:F,3,0),"0,00")</f>
        <v>1615.39</v>
      </c>
      <c r="K17" s="45">
        <f t="shared" si="0"/>
        <v>1147.96</v>
      </c>
      <c r="L17" s="46">
        <f>IFERROR(VLOOKUP(C17,JUNHO!B:H,7,0),"0,00")</f>
        <v>467.43</v>
      </c>
      <c r="M17" s="16" t="str">
        <f>IFERROR(VLOOKUP(C17,FÉRIAS!B:C,2,0),"")</f>
        <v/>
      </c>
      <c r="N17" s="13" t="str">
        <f>IFERROR(VLOOKUP(C17,AFASTADOS!B:C,2,0),"")</f>
        <v/>
      </c>
    </row>
    <row r="18" spans="2:15" s="13" customFormat="1">
      <c r="B18" s="12">
        <f t="shared" si="1"/>
        <v>10</v>
      </c>
      <c r="C18" s="17">
        <v>3081</v>
      </c>
      <c r="D18" s="18" t="str">
        <f>IFERROR(VLOOKUP(C18,SRA!B:C,2,0),"")</f>
        <v>MAILTON NOBRE DE MEDEIROS</v>
      </c>
      <c r="E18" s="12" t="str">
        <f>IFERROR(VLOOKUP(C18,SRA!B:T,8,0),"")</f>
        <v>COM</v>
      </c>
      <c r="F18" s="12" t="s">
        <v>424</v>
      </c>
      <c r="G18" s="12" t="str">
        <f>IFERROR(VLOOKUP(C18,SRA!B:T,5,0),"")</f>
        <v>GESTOR DE APOIO ADM.</v>
      </c>
      <c r="H18" s="45">
        <f>IFERROR(VLOOKUP(C18,SRA!B:T,18,0),"")</f>
        <v>323.08</v>
      </c>
      <c r="I18" s="45">
        <f>IFERROR(VLOOKUP(C18,SRA!B:T,19,0),"")</f>
        <v>1292.31</v>
      </c>
      <c r="J18" s="46">
        <f>IFERROR(VLOOKUP(C18,JUNHO!B:F,3,0),"0,00")</f>
        <v>1615.39</v>
      </c>
      <c r="K18" s="45">
        <f t="shared" si="0"/>
        <v>375.31999999999994</v>
      </c>
      <c r="L18" s="46">
        <f>IFERROR(VLOOKUP(C18,JUNHO!B:H,7,0),"0,00")</f>
        <v>1240.0700000000002</v>
      </c>
      <c r="M18" s="16" t="str">
        <f>IFERROR(VLOOKUP(C18,FÉRIAS!B:C,2,0),"")</f>
        <v/>
      </c>
      <c r="N18" s="13" t="str">
        <f>IFERROR(VLOOKUP(C18,AFASTADOS!B:C,2,0),"")</f>
        <v/>
      </c>
    </row>
    <row r="19" spans="2:15" s="23" customFormat="1">
      <c r="B19" s="12">
        <f t="shared" si="1"/>
        <v>11</v>
      </c>
      <c r="C19" s="17">
        <v>3092</v>
      </c>
      <c r="D19" s="18" t="str">
        <f>IFERROR(VLOOKUP(C19,SRA!B:C,2,0),"")</f>
        <v>BETY ANNE DE A SENNA</v>
      </c>
      <c r="E19" s="12" t="str">
        <f>IFERROR(VLOOKUP(C19,SRA!B:T,8,0),"")</f>
        <v>COM</v>
      </c>
      <c r="F19" s="12" t="s">
        <v>424</v>
      </c>
      <c r="G19" s="12" t="str">
        <f>IFERROR(VLOOKUP(C19,SRA!B:T,5,0),"")</f>
        <v>DIR TEC INDUSTRIAL</v>
      </c>
      <c r="H19" s="45">
        <f>IFERROR(VLOOKUP(C19,SRA!B:T,18,0),"")</f>
        <v>4615.84</v>
      </c>
      <c r="I19" s="45">
        <f>IFERROR(VLOOKUP(C19,SRA!B:T,19,0),"")</f>
        <v>18463.36</v>
      </c>
      <c r="J19" s="46">
        <f>IFERROR(VLOOKUP(C19,JUNHO!B:F,3,0),"0,00")</f>
        <v>23079.200000000001</v>
      </c>
      <c r="K19" s="45">
        <f t="shared" si="0"/>
        <v>8106.42</v>
      </c>
      <c r="L19" s="46">
        <f>IFERROR(VLOOKUP(C19,JUNHO!B:H,7,0),"0,00")</f>
        <v>14972.78</v>
      </c>
      <c r="M19" s="16" t="str">
        <f>IFERROR(VLOOKUP(C19,FÉRIAS!B:C,2,0),"")</f>
        <v/>
      </c>
      <c r="N19" s="13" t="str">
        <f>IFERROR(VLOOKUP(C19,AFASTADOS!B:C,2,0),"")</f>
        <v/>
      </c>
      <c r="O19" s="13"/>
    </row>
    <row r="20" spans="2:15" s="23" customFormat="1">
      <c r="B20" s="12">
        <f t="shared" si="1"/>
        <v>12</v>
      </c>
      <c r="C20" s="17">
        <v>3208</v>
      </c>
      <c r="D20" s="18" t="str">
        <f>IFERROR(VLOOKUP(C20,SRA!B:C,2,0),"")</f>
        <v>FABIOLA LAPORTE DE A TRINDADE</v>
      </c>
      <c r="E20" s="12" t="str">
        <f>IFERROR(VLOOKUP(C20,SRA!B:T,8,0),"")</f>
        <v>COM</v>
      </c>
      <c r="F20" s="12" t="s">
        <v>424</v>
      </c>
      <c r="G20" s="12" t="str">
        <f>IFERROR(VLOOKUP(C20,SRA!B:T,5,0),"")</f>
        <v>GESTOR DE DESENV.</v>
      </c>
      <c r="H20" s="45">
        <f>IFERROR(VLOOKUP(C20,SRA!B:T,18,0),"")</f>
        <v>969.24</v>
      </c>
      <c r="I20" s="45">
        <f>IFERROR(VLOOKUP(C20,SRA!B:T,19,0),"")</f>
        <v>3876.93</v>
      </c>
      <c r="J20" s="46">
        <f>IFERROR(VLOOKUP(C20,JUNHO!B:F,3,0),"0,00")</f>
        <v>4846.17</v>
      </c>
      <c r="K20" s="45">
        <f t="shared" si="0"/>
        <v>769.40999999999985</v>
      </c>
      <c r="L20" s="46">
        <f>IFERROR(VLOOKUP(C20,JUNHO!B:H,7,0),"0,00")</f>
        <v>4076.76</v>
      </c>
      <c r="M20" s="16" t="str">
        <f>IFERROR(VLOOKUP(C20,FÉRIAS!B:C,2,0),"")</f>
        <v/>
      </c>
      <c r="N20" s="13" t="str">
        <f>IFERROR(VLOOKUP(C20,AFASTADOS!B:C,2,0),"")</f>
        <v/>
      </c>
      <c r="O20" s="13"/>
    </row>
    <row r="21" spans="2:15" s="13" customFormat="1">
      <c r="B21" s="12">
        <f t="shared" si="1"/>
        <v>13</v>
      </c>
      <c r="C21" s="17">
        <v>3247</v>
      </c>
      <c r="D21" s="18" t="str">
        <f>IFERROR(VLOOKUP(C21,SRA!B:C,2,0),"")</f>
        <v>LEONARDO ARAUJO PAES BARRETO</v>
      </c>
      <c r="E21" s="12" t="str">
        <f>IFERROR(VLOOKUP(C21,SRA!B:T,8,0),"")</f>
        <v>COM</v>
      </c>
      <c r="F21" s="12" t="s">
        <v>436</v>
      </c>
      <c r="G21" s="12" t="str">
        <f>IFERROR(VLOOKUP(C21,SRA!B:T,5,0),"")</f>
        <v>CHEFE DE GABINETE</v>
      </c>
      <c r="H21" s="45">
        <f>IFERROR(VLOOKUP(C21,SRA!B:T,18,0),"")</f>
        <v>1992.45</v>
      </c>
      <c r="I21" s="45">
        <f>IFERROR(VLOOKUP(C21,SRA!B:T,19,0),"")</f>
        <v>9769.76</v>
      </c>
      <c r="J21" s="46">
        <f>IFERROR(VLOOKUP(C21,JUNHO!B:F,3,0),"0,00")</f>
        <v>14621.22</v>
      </c>
      <c r="K21" s="45">
        <f t="shared" si="0"/>
        <v>6767.58</v>
      </c>
      <c r="L21" s="46">
        <f>IFERROR(VLOOKUP(C21,JUNHO!B:H,7,0),"0,00")</f>
        <v>7853.6399999999994</v>
      </c>
      <c r="M21" s="16" t="str">
        <f>IFERROR(VLOOKUP(C21,FÉRIAS!B:C,2,0),"")</f>
        <v>LEONARDO ARAUJO PAES BARRETO</v>
      </c>
      <c r="N21" s="13" t="str">
        <f>IFERROR(VLOOKUP(C21,AFASTADOS!B:C,2,0),"")</f>
        <v/>
      </c>
    </row>
    <row r="22" spans="2:15" s="13" customFormat="1">
      <c r="B22" s="12">
        <f t="shared" si="1"/>
        <v>14</v>
      </c>
      <c r="C22" s="17">
        <v>3256</v>
      </c>
      <c r="D22" s="18" t="str">
        <f>IFERROR(VLOOKUP(C22,SRA!B:C,2,0),"")</f>
        <v>JOAO ALFREDO SOARES DE AVELLAR</v>
      </c>
      <c r="E22" s="12" t="str">
        <f>IFERROR(VLOOKUP(C22,SRA!B:T,8,0),"")</f>
        <v>COM</v>
      </c>
      <c r="F22" s="12" t="s">
        <v>436</v>
      </c>
      <c r="G22" s="12" t="str">
        <f>IFERROR(VLOOKUP(C22,SRA!B:T,5,0),"")</f>
        <v>ASSESSOR DIRETORIA</v>
      </c>
      <c r="H22" s="45">
        <f>IFERROR(VLOOKUP(C22,SRA!B:T,18,0),"")</f>
        <v>1076.93</v>
      </c>
      <c r="I22" s="45">
        <f>IFERROR(VLOOKUP(C22,SRA!B:T,19,0),"")</f>
        <v>4307.71</v>
      </c>
      <c r="J22" s="46">
        <f>IFERROR(VLOOKUP(C22,JUNHO!B:F,3,0),"0,00")</f>
        <v>14773.92</v>
      </c>
      <c r="K22" s="45">
        <f t="shared" si="0"/>
        <v>7485.2</v>
      </c>
      <c r="L22" s="46">
        <f>IFERROR(VLOOKUP(C22,JUNHO!B:H,7,0),"0,00")</f>
        <v>7288.72</v>
      </c>
      <c r="M22" s="16" t="str">
        <f>IFERROR(VLOOKUP(C22,FÉRIAS!B:C,2,0),"")</f>
        <v>JOAO ALFREDO SOARES DE AVELLAR</v>
      </c>
      <c r="N22" s="13" t="str">
        <f>IFERROR(VLOOKUP(C22,AFASTADOS!B:C,2,0),"")</f>
        <v/>
      </c>
    </row>
    <row r="23" spans="2:15" s="13" customFormat="1">
      <c r="B23" s="12">
        <f t="shared" si="1"/>
        <v>15</v>
      </c>
      <c r="C23" s="17">
        <v>3263</v>
      </c>
      <c r="D23" s="18" t="str">
        <f>IFERROR(VLOOKUP(C23,SRA!B:C,2,0),"")</f>
        <v>ANA CECILIA DE SENA T SOUZA</v>
      </c>
      <c r="E23" s="12" t="str">
        <f>IFERROR(VLOOKUP(C23,SRA!B:T,8,0),"")</f>
        <v>COM</v>
      </c>
      <c r="F23" s="12" t="s">
        <v>424</v>
      </c>
      <c r="G23" s="12" t="str">
        <f>IFERROR(VLOOKUP(C23,SRA!B:T,5,0),"")</f>
        <v>COORD LICITA CONTRAT</v>
      </c>
      <c r="H23" s="45">
        <f>IFERROR(VLOOKUP(C23,SRA!B:T,18,0),"")</f>
        <v>1830.89</v>
      </c>
      <c r="I23" s="45">
        <f>IFERROR(VLOOKUP(C23,SRA!B:T,19,0),"")</f>
        <v>7323.56</v>
      </c>
      <c r="J23" s="46">
        <f>IFERROR(VLOOKUP(C23,JUNHO!B:F,3,0),"0,00")</f>
        <v>9154.4500000000007</v>
      </c>
      <c r="K23" s="45">
        <f t="shared" si="0"/>
        <v>2407.5300000000007</v>
      </c>
      <c r="L23" s="46">
        <f>IFERROR(VLOOKUP(C23,JUNHO!B:H,7,0),"0,00")</f>
        <v>6746.92</v>
      </c>
      <c r="M23" s="16" t="str">
        <f>IFERROR(VLOOKUP(C23,FÉRIAS!B:C,2,0),"")</f>
        <v/>
      </c>
      <c r="N23" s="13" t="str">
        <f>IFERROR(VLOOKUP(C23,AFASTADOS!B:C,2,0),"")</f>
        <v/>
      </c>
    </row>
    <row r="24" spans="2:15" s="13" customFormat="1">
      <c r="B24" s="12">
        <f t="shared" si="1"/>
        <v>16</v>
      </c>
      <c r="C24" s="17">
        <v>3283</v>
      </c>
      <c r="D24" s="18" t="str">
        <f>IFERROR(VLOOKUP(C24,SRA!B:C,2,0),"")</f>
        <v>MANUELA ABRANTES DE S LEITAO</v>
      </c>
      <c r="E24" s="12" t="str">
        <f>IFERROR(VLOOKUP(C24,SRA!B:T,8,0),"")</f>
        <v>COM</v>
      </c>
      <c r="F24" s="12" t="s">
        <v>424</v>
      </c>
      <c r="G24" s="12" t="str">
        <f>IFERROR(VLOOKUP(C24,SRA!B:T,5,0),"")</f>
        <v>COORD. AP. TEC. INST</v>
      </c>
      <c r="H24" s="45">
        <f>IFERROR(VLOOKUP(C24,SRA!B:T,18,0),"")</f>
        <v>1830.89</v>
      </c>
      <c r="I24" s="45">
        <f>IFERROR(VLOOKUP(C24,SRA!B:T,19,0),"")</f>
        <v>7323.56</v>
      </c>
      <c r="J24" s="46">
        <f>IFERROR(VLOOKUP(C24,JUNHO!B:F,3,0),"0,00")</f>
        <v>9154.4500000000007</v>
      </c>
      <c r="K24" s="45">
        <f t="shared" si="0"/>
        <v>2301.7600000000002</v>
      </c>
      <c r="L24" s="46">
        <f>IFERROR(VLOOKUP(C24,JUNHO!B:H,7,0),"0,00")</f>
        <v>6852.6900000000005</v>
      </c>
      <c r="M24" s="16" t="str">
        <f>IFERROR(VLOOKUP(C24,FÉRIAS!B:C,2,0),"")</f>
        <v/>
      </c>
      <c r="N24" s="13" t="str">
        <f>IFERROR(VLOOKUP(C24,AFASTADOS!B:C,2,0),"")</f>
        <v/>
      </c>
    </row>
    <row r="25" spans="2:15" s="13" customFormat="1">
      <c r="B25" s="12">
        <f t="shared" si="1"/>
        <v>17</v>
      </c>
      <c r="C25" s="17">
        <v>3316</v>
      </c>
      <c r="D25" s="18" t="str">
        <f>IFERROR(VLOOKUP(C25,SRA!B:C,2,0),"")</f>
        <v>MAYARA CRISTINA NUNES DE LIRA</v>
      </c>
      <c r="E25" s="12" t="str">
        <f>IFERROR(VLOOKUP(C25,SRA!B:T,8,0),"")</f>
        <v>COM</v>
      </c>
      <c r="F25" s="12" t="s">
        <v>424</v>
      </c>
      <c r="G25" s="12" t="str">
        <f>IFERROR(VLOOKUP(C25,SRA!B:T,5,0),"")</f>
        <v>GESTOR DE APOIO TEC.</v>
      </c>
      <c r="H25" s="45">
        <f>IFERROR(VLOOKUP(C25,SRA!B:T,18,0),"")</f>
        <v>323.08</v>
      </c>
      <c r="I25" s="45">
        <f>IFERROR(VLOOKUP(C25,SRA!B:T,19,0),"")</f>
        <v>1292.31</v>
      </c>
      <c r="J25" s="46">
        <f>IFERROR(VLOOKUP(C25,JUNHO!B:F,3,0),"0,00")</f>
        <v>1615.39</v>
      </c>
      <c r="K25" s="45">
        <f t="shared" si="0"/>
        <v>248.85000000000014</v>
      </c>
      <c r="L25" s="46">
        <f>IFERROR(VLOOKUP(C25,JUNHO!B:H,7,0),"0,00")</f>
        <v>1366.54</v>
      </c>
      <c r="M25" s="16" t="str">
        <f>IFERROR(VLOOKUP(C25,FÉRIAS!B:C,2,0),"")</f>
        <v/>
      </c>
      <c r="N25" s="13" t="str">
        <f>IFERROR(VLOOKUP(C25,AFASTADOS!B:C,2,0),"")</f>
        <v/>
      </c>
    </row>
    <row r="26" spans="2:15" s="13" customFormat="1">
      <c r="B26" s="12">
        <f t="shared" si="1"/>
        <v>18</v>
      </c>
      <c r="C26" s="17">
        <v>3325</v>
      </c>
      <c r="D26" s="18" t="str">
        <f>IFERROR(VLOOKUP(C26,SRA!B:C,2,0),"")</f>
        <v>MANOEL DE LIMA BARBOSA</v>
      </c>
      <c r="E26" s="12" t="str">
        <f>IFERROR(VLOOKUP(C26,SRA!B:T,8,0),"")</f>
        <v>COM</v>
      </c>
      <c r="F26" s="12" t="s">
        <v>424</v>
      </c>
      <c r="G26" s="12" t="str">
        <f>IFERROR(VLOOKUP(C26,SRA!B:T,5,0),"")</f>
        <v>COORD.DE CONTABILIDA</v>
      </c>
      <c r="H26" s="45">
        <f>IFERROR(VLOOKUP(C26,SRA!B:T,18,0),"")</f>
        <v>1830.89</v>
      </c>
      <c r="I26" s="45">
        <f>IFERROR(VLOOKUP(C26,SRA!B:T,19,0),"")</f>
        <v>7323.56</v>
      </c>
      <c r="J26" s="46">
        <f>IFERROR(VLOOKUP(C26,JUNHO!B:F,3,0),"0,00")</f>
        <v>9154.4500000000007</v>
      </c>
      <c r="K26" s="45">
        <f t="shared" si="0"/>
        <v>5135.0500000000011</v>
      </c>
      <c r="L26" s="46">
        <f>IFERROR(VLOOKUP(C26,JUNHO!B:H,7,0),"0,00")</f>
        <v>4019.4</v>
      </c>
      <c r="M26" s="16" t="str">
        <f>IFERROR(VLOOKUP(C26,FÉRIAS!B:C,2,0),"")</f>
        <v/>
      </c>
      <c r="N26" s="13" t="str">
        <f>IFERROR(VLOOKUP(C26,AFASTADOS!B:C,2,0),"")</f>
        <v/>
      </c>
    </row>
    <row r="27" spans="2:15" s="13" customFormat="1">
      <c r="B27" s="12">
        <f t="shared" si="1"/>
        <v>19</v>
      </c>
      <c r="C27" s="17">
        <v>3327</v>
      </c>
      <c r="D27" s="18" t="str">
        <f>IFERROR(VLOOKUP(C27,SRA!B:C,2,0),"")</f>
        <v>NATALIA DOURADO DA FONTE</v>
      </c>
      <c r="E27" s="12" t="str">
        <f>IFERROR(VLOOKUP(C27,SRA!B:T,8,0),"")</f>
        <v>COM</v>
      </c>
      <c r="F27" s="12" t="s">
        <v>424</v>
      </c>
      <c r="G27" s="12" t="str">
        <f>IFERROR(VLOOKUP(C27,SRA!B:T,5,0),"")</f>
        <v>COORD. SUPRIMENTOS</v>
      </c>
      <c r="H27" s="45">
        <f>IFERROR(VLOOKUP(C27,SRA!B:T,18,0),"")</f>
        <v>1830.89</v>
      </c>
      <c r="I27" s="45">
        <f>IFERROR(VLOOKUP(C27,SRA!B:T,19,0),"")</f>
        <v>7323.56</v>
      </c>
      <c r="J27" s="46">
        <f>IFERROR(VLOOKUP(C27,JUNHO!B:F,3,0),"0,00")</f>
        <v>9154.4500000000007</v>
      </c>
      <c r="K27" s="45">
        <f t="shared" si="0"/>
        <v>2249.630000000001</v>
      </c>
      <c r="L27" s="46">
        <f>IFERROR(VLOOKUP(C27,JUNHO!B:H,7,0),"0,00")</f>
        <v>6904.82</v>
      </c>
      <c r="M27" s="16" t="str">
        <f>IFERROR(VLOOKUP(C27,FÉRIAS!B:C,2,0),"")</f>
        <v/>
      </c>
      <c r="N27" s="13" t="str">
        <f>IFERROR(VLOOKUP(C27,AFASTADOS!B:C,2,0),"")</f>
        <v/>
      </c>
    </row>
    <row r="28" spans="2:15" s="13" customFormat="1">
      <c r="B28" s="12">
        <f t="shared" si="1"/>
        <v>20</v>
      </c>
      <c r="C28" s="17">
        <v>3328</v>
      </c>
      <c r="D28" s="18" t="str">
        <f>IFERROR(VLOOKUP(C28,SRA!B:C,2,0),"")</f>
        <v>VINICIUS JOSE OLIVEIRA D SOUSA</v>
      </c>
      <c r="E28" s="12" t="str">
        <f>IFERROR(VLOOKUP(C28,SRA!B:T,8,0),"")</f>
        <v>COM</v>
      </c>
      <c r="F28" s="12" t="s">
        <v>424</v>
      </c>
      <c r="G28" s="12" t="str">
        <f>IFERROR(VLOOKUP(C28,SRA!B:T,5,0),"")</f>
        <v>ASSESSOR DIRETORIA</v>
      </c>
      <c r="H28" s="45">
        <f>IFERROR(VLOOKUP(C28,SRA!B:T,18,0),"")</f>
        <v>1076.93</v>
      </c>
      <c r="I28" s="45">
        <f>IFERROR(VLOOKUP(C28,SRA!B:T,19,0),"")</f>
        <v>4307.71</v>
      </c>
      <c r="J28" s="46">
        <f>IFERROR(VLOOKUP(C28,JUNHO!B:F,3,0),"0,00")</f>
        <v>5384.64</v>
      </c>
      <c r="K28" s="45">
        <f t="shared" si="0"/>
        <v>1910.2000000000003</v>
      </c>
      <c r="L28" s="46">
        <f>IFERROR(VLOOKUP(C28,JUNHO!B:H,7,0),"0,00")</f>
        <v>3474.44</v>
      </c>
      <c r="M28" s="16" t="str">
        <f>IFERROR(VLOOKUP(C28,FÉRIAS!B:C,2,0),"")</f>
        <v/>
      </c>
      <c r="N28" s="13" t="str">
        <f>IFERROR(VLOOKUP(C28,AFASTADOS!B:C,2,0),"")</f>
        <v/>
      </c>
    </row>
    <row r="29" spans="2:15" s="13" customFormat="1">
      <c r="B29" s="12">
        <f t="shared" si="1"/>
        <v>21</v>
      </c>
      <c r="C29" s="17">
        <v>3338</v>
      </c>
      <c r="D29" s="18" t="str">
        <f>IFERROR(VLOOKUP(C29,SRA!B:C,2,0),"")</f>
        <v>IAN THIAGO DE LIMA BARBOSA</v>
      </c>
      <c r="E29" s="12" t="str">
        <f>IFERROR(VLOOKUP(C29,SRA!B:T,8,0),"")</f>
        <v>COM</v>
      </c>
      <c r="F29" s="12" t="s">
        <v>436</v>
      </c>
      <c r="G29" s="12" t="str">
        <f>IFERROR(VLOOKUP(C29,SRA!B:T,5,0),"")</f>
        <v>ASSESSOR DIRETORIA</v>
      </c>
      <c r="H29" s="45">
        <f>IFERROR(VLOOKUP(C29,SRA!B:T,18,0),"")</f>
        <v>1076.93</v>
      </c>
      <c r="I29" s="45">
        <f>IFERROR(VLOOKUP(C29,SRA!B:T,19,0),"")</f>
        <v>4307.71</v>
      </c>
      <c r="J29" s="46">
        <f>IFERROR(VLOOKUP(C29,JUNHO!B:F,3,0),"0,00")</f>
        <v>9389.27</v>
      </c>
      <c r="K29" s="45">
        <f t="shared" si="0"/>
        <v>7485.1900000000005</v>
      </c>
      <c r="L29" s="46">
        <f>IFERROR(VLOOKUP(C29,JUNHO!B:H,7,0),"0,00")</f>
        <v>1904.08</v>
      </c>
      <c r="M29" s="16" t="str">
        <f>IFERROR(VLOOKUP(C29,FÉRIAS!B:C,2,0),"")</f>
        <v>IAN THIAGO DE LIMA BARBOSA</v>
      </c>
      <c r="N29" s="13" t="str">
        <f>IFERROR(VLOOKUP(C29,AFASTADOS!B:C,2,0),"")</f>
        <v/>
      </c>
    </row>
    <row r="30" spans="2:15" s="13" customFormat="1">
      <c r="B30" s="12">
        <f t="shared" si="1"/>
        <v>22</v>
      </c>
      <c r="C30" s="17">
        <v>3340</v>
      </c>
      <c r="D30" s="18" t="str">
        <f>IFERROR(VLOOKUP(C30,SRA!B:C,2,0),"")</f>
        <v>SANDRO MARQUES TEIXEIRA</v>
      </c>
      <c r="E30" s="12" t="str">
        <f>IFERROR(VLOOKUP(C30,SRA!B:T,8,0),"")</f>
        <v>COM</v>
      </c>
      <c r="F30" s="12" t="s">
        <v>424</v>
      </c>
      <c r="G30" s="12" t="str">
        <f>IFERROR(VLOOKUP(C30,SRA!B:T,5,0),"")</f>
        <v>COORD. DE ART. INST.</v>
      </c>
      <c r="H30" s="45">
        <f>IFERROR(VLOOKUP(C30,SRA!B:T,18,0),"")</f>
        <v>1830.89</v>
      </c>
      <c r="I30" s="45">
        <f>IFERROR(VLOOKUP(C30,SRA!B:T,19,0),"")</f>
        <v>7323.56</v>
      </c>
      <c r="J30" s="46">
        <f>IFERROR(VLOOKUP(C30,JUNHO!B:F,3,0),"0,00")</f>
        <v>9514.94</v>
      </c>
      <c r="K30" s="45">
        <f t="shared" si="0"/>
        <v>3098.92</v>
      </c>
      <c r="L30" s="46">
        <f>IFERROR(VLOOKUP(C30,JUNHO!B:H,7,0),"0,00")</f>
        <v>6416.02</v>
      </c>
      <c r="M30" s="16" t="str">
        <f>IFERROR(VLOOKUP(C30,FÉRIAS!B:C,2,0),"")</f>
        <v/>
      </c>
      <c r="N30" s="13" t="str">
        <f>IFERROR(VLOOKUP(C30,AFASTADOS!B:C,2,0),"")</f>
        <v/>
      </c>
    </row>
    <row r="31" spans="2:15" s="13" customFormat="1">
      <c r="B31" s="12">
        <f t="shared" si="1"/>
        <v>23</v>
      </c>
      <c r="C31" s="17">
        <v>3341</v>
      </c>
      <c r="D31" s="18" t="str">
        <f>IFERROR(VLOOKUP(C31,SRA!B:C,2,0),"")</f>
        <v>JOSE VICTOR M A BARBOSA</v>
      </c>
      <c r="E31" s="12" t="str">
        <f>IFERROR(VLOOKUP(C31,SRA!B:T,8,0),"")</f>
        <v>COM</v>
      </c>
      <c r="F31" s="12" t="s">
        <v>424</v>
      </c>
      <c r="G31" s="12" t="str">
        <f>IFERROR(VLOOKUP(C31,SRA!B:T,5,0),"")</f>
        <v>GESTOR DE DESENV.</v>
      </c>
      <c r="H31" s="45">
        <f>IFERROR(VLOOKUP(C31,SRA!B:T,18,0),"")</f>
        <v>969.24</v>
      </c>
      <c r="I31" s="45">
        <f>IFERROR(VLOOKUP(C31,SRA!B:T,19,0),"")</f>
        <v>3876.93</v>
      </c>
      <c r="J31" s="46">
        <f>IFERROR(VLOOKUP(C31,JUNHO!B:F,3,0),"0,00")</f>
        <v>5233.8599999999997</v>
      </c>
      <c r="K31" s="45">
        <f t="shared" si="0"/>
        <v>1266.3099999999995</v>
      </c>
      <c r="L31" s="46">
        <f>IFERROR(VLOOKUP(C31,JUNHO!B:H,7,0),"0,00")</f>
        <v>3967.55</v>
      </c>
      <c r="M31" s="16" t="str">
        <f>IFERROR(VLOOKUP(C31,FÉRIAS!B:C,2,0),"")</f>
        <v/>
      </c>
      <c r="N31" s="13" t="str">
        <f>IFERROR(VLOOKUP(C31,AFASTADOS!B:C,2,0),"")</f>
        <v/>
      </c>
    </row>
    <row r="32" spans="2:15" s="13" customFormat="1">
      <c r="B32" s="12">
        <f t="shared" si="1"/>
        <v>24</v>
      </c>
      <c r="C32" s="17">
        <v>3343</v>
      </c>
      <c r="D32" s="18" t="str">
        <f>IFERROR(VLOOKUP(C32,SRA!B:C,2,0),"")</f>
        <v>MARCELO MONTEIRO DE C. FILHO</v>
      </c>
      <c r="E32" s="12" t="str">
        <f>IFERROR(VLOOKUP(C32,SRA!B:T,8,0),"")</f>
        <v>COM</v>
      </c>
      <c r="F32" s="12" t="s">
        <v>424</v>
      </c>
      <c r="G32" s="12" t="str">
        <f>IFERROR(VLOOKUP(C32,SRA!B:T,5,0),"")</f>
        <v>GESTOR DE APOIO ADM.</v>
      </c>
      <c r="H32" s="45">
        <f>IFERROR(VLOOKUP(C32,SRA!B:T,18,0),"")</f>
        <v>323.08</v>
      </c>
      <c r="I32" s="45">
        <f>IFERROR(VLOOKUP(C32,SRA!B:T,19,0),"")</f>
        <v>1292.31</v>
      </c>
      <c r="J32" s="46">
        <f>IFERROR(VLOOKUP(C32,JUNHO!B:F,3,0),"0,00")</f>
        <v>12672.68</v>
      </c>
      <c r="K32" s="45">
        <f t="shared" si="0"/>
        <v>3269.2800000000007</v>
      </c>
      <c r="L32" s="46">
        <f>IFERROR(VLOOKUP(C32,JUNHO!B:H,7,0),"0,00")</f>
        <v>9403.4</v>
      </c>
      <c r="M32" s="16" t="str">
        <f>IFERROR(VLOOKUP(C32,FÉRIAS!B:C,2,0),"")</f>
        <v/>
      </c>
      <c r="N32" s="13" t="str">
        <f>IFERROR(VLOOKUP(C32,AFASTADOS!B:C,2,0),"")</f>
        <v/>
      </c>
    </row>
    <row r="33" spans="2:15" s="13" customFormat="1">
      <c r="B33" s="12">
        <f t="shared" si="1"/>
        <v>25</v>
      </c>
      <c r="C33" s="17">
        <v>3358</v>
      </c>
      <c r="D33" s="18" t="str">
        <f>IFERROR(VLOOKUP(C33,SRA!B:C,2,0),"")</f>
        <v>SERGIO LUIZ DE NORONHA</v>
      </c>
      <c r="E33" s="12" t="str">
        <f>IFERROR(VLOOKUP(C33,SRA!B:T,8,0),"")</f>
        <v>COM</v>
      </c>
      <c r="F33" s="12" t="s">
        <v>424</v>
      </c>
      <c r="G33" s="12" t="str">
        <f>IFERROR(VLOOKUP(C33,SRA!B:T,5,0),"")</f>
        <v>DIR. ADM. FINANCEIRO</v>
      </c>
      <c r="H33" s="45">
        <f>IFERROR(VLOOKUP(C33,SRA!B:T,18,0),"")</f>
        <v>4615.84</v>
      </c>
      <c r="I33" s="45">
        <f>IFERROR(VLOOKUP(C33,SRA!B:T,19,0),"")</f>
        <v>18463.36</v>
      </c>
      <c r="J33" s="46">
        <f>IFERROR(VLOOKUP(C33,JUNHO!B:F,3,0),"0,00")</f>
        <v>23079.200000000001</v>
      </c>
      <c r="K33" s="45">
        <f t="shared" si="0"/>
        <v>6596.7400000000016</v>
      </c>
      <c r="L33" s="46">
        <f>IFERROR(VLOOKUP(C33,JUNHO!B:H,7,0),"0,00")</f>
        <v>16482.46</v>
      </c>
      <c r="M33" s="16" t="str">
        <f>IFERROR(VLOOKUP(C33,FÉRIAS!B:C,2,0),"")</f>
        <v/>
      </c>
      <c r="N33" s="13" t="str">
        <f>IFERROR(VLOOKUP(C33,AFASTADOS!B:C,2,0),"")</f>
        <v/>
      </c>
    </row>
    <row r="34" spans="2:15" s="14" customFormat="1">
      <c r="B34" s="12">
        <f t="shared" si="1"/>
        <v>26</v>
      </c>
      <c r="C34" s="17">
        <v>3359</v>
      </c>
      <c r="D34" s="18" t="str">
        <f>IFERROR(VLOOKUP(C34,SRA!B:C,2,0),"")</f>
        <v>ALICE ANA BARBOSA ROSENDO</v>
      </c>
      <c r="E34" s="12" t="str">
        <f>IFERROR(VLOOKUP(C34,SRA!B:T,8,0),"")</f>
        <v>COM</v>
      </c>
      <c r="F34" s="12" t="s">
        <v>424</v>
      </c>
      <c r="G34" s="12" t="str">
        <f>IFERROR(VLOOKUP(C34,SRA!B:T,5,0),"")</f>
        <v>COORD. COMUNIC. SOCI</v>
      </c>
      <c r="H34" s="45">
        <f>IFERROR(VLOOKUP(C34,SRA!B:T,18,0),"")</f>
        <v>1830.89</v>
      </c>
      <c r="I34" s="45">
        <f>IFERROR(VLOOKUP(C34,SRA!B:T,19,0),"")</f>
        <v>7323.56</v>
      </c>
      <c r="J34" s="46">
        <f>IFERROR(VLOOKUP(C34,JUNHO!B:F,3,0),"0,00")</f>
        <v>9508.49</v>
      </c>
      <c r="K34" s="45">
        <f t="shared" si="0"/>
        <v>5093.32</v>
      </c>
      <c r="L34" s="46">
        <f>IFERROR(VLOOKUP(C34,JUNHO!B:H,7,0),"0,00")</f>
        <v>4415.17</v>
      </c>
      <c r="M34" s="16" t="str">
        <f>IFERROR(VLOOKUP(C34,FÉRIAS!B:C,2,0),"")</f>
        <v/>
      </c>
      <c r="N34" s="13" t="str">
        <f>IFERROR(VLOOKUP(C34,AFASTADOS!B:C,2,0),"")</f>
        <v>ALICE ANA BARBOSA ROSENDO</v>
      </c>
      <c r="O34" s="13"/>
    </row>
    <row r="35" spans="2:15" s="14" customFormat="1">
      <c r="B35" s="12">
        <f t="shared" si="1"/>
        <v>27</v>
      </c>
      <c r="C35" s="12">
        <v>3361</v>
      </c>
      <c r="D35" s="18" t="str">
        <f>IFERROR(VLOOKUP(C35,SRA!B:C,2,0),"")</f>
        <v>DANIELLY C. DO NASCIMENTO</v>
      </c>
      <c r="E35" s="12" t="str">
        <f>IFERROR(VLOOKUP(C35,SRA!B:T,8,0),"")</f>
        <v>COM</v>
      </c>
      <c r="F35" s="12" t="s">
        <v>424</v>
      </c>
      <c r="G35" s="12" t="str">
        <f>IFERROR(VLOOKUP(C35,SRA!B:T,5,0),"")</f>
        <v>SECRETARIA DIR.</v>
      </c>
      <c r="H35" s="45">
        <f>IFERROR(VLOOKUP(C35,SRA!B:T,18,0),"")</f>
        <v>430.76</v>
      </c>
      <c r="I35" s="45">
        <f>IFERROR(VLOOKUP(C35,SRA!B:T,19,0),"")</f>
        <v>1723.08</v>
      </c>
      <c r="J35" s="46">
        <f>IFERROR(VLOOKUP(C35,JUNHO!B:F,3,0),"0,00")</f>
        <v>2874.82</v>
      </c>
      <c r="K35" s="45">
        <f t="shared" si="0"/>
        <v>687.43000000000029</v>
      </c>
      <c r="L35" s="46">
        <f>IFERROR(VLOOKUP(C35,JUNHO!B:H,7,0),"0,00")</f>
        <v>2187.39</v>
      </c>
      <c r="M35" s="16" t="str">
        <f>IFERROR(VLOOKUP(C35,FÉRIAS!B:C,2,0),"")</f>
        <v/>
      </c>
      <c r="N35" s="13" t="str">
        <f>IFERROR(VLOOKUP(C35,AFASTADOS!B:C,2,0),"")</f>
        <v/>
      </c>
      <c r="O35" s="13"/>
    </row>
    <row r="36" spans="2:15" s="14" customFormat="1">
      <c r="B36" s="12">
        <f t="shared" si="1"/>
        <v>28</v>
      </c>
      <c r="C36" s="17">
        <v>3362</v>
      </c>
      <c r="D36" s="18" t="str">
        <f>IFERROR(VLOOKUP(C36,SRA!B:C,2,0),"")</f>
        <v>LEANDRA NASCIMENTO ESTEFANIO</v>
      </c>
      <c r="E36" s="12" t="str">
        <f>IFERROR(VLOOKUP(C36,SRA!B:T,8,0),"")</f>
        <v>COM</v>
      </c>
      <c r="F36" s="12" t="s">
        <v>424</v>
      </c>
      <c r="G36" s="12" t="str">
        <f>IFERROR(VLOOKUP(C36,SRA!B:T,5,0),"")</f>
        <v>GESTOR DE DESENV.</v>
      </c>
      <c r="H36" s="45">
        <f>IFERROR(VLOOKUP(C36,SRA!B:T,18,0),"")</f>
        <v>969.24</v>
      </c>
      <c r="I36" s="45">
        <f>IFERROR(VLOOKUP(C36,SRA!B:T,19,0),"")</f>
        <v>3876.93</v>
      </c>
      <c r="J36" s="46">
        <f>IFERROR(VLOOKUP(C36,JUNHO!B:F,3,0),"0,00")</f>
        <v>5497.22</v>
      </c>
      <c r="K36" s="45">
        <f t="shared" si="0"/>
        <v>2005.0200000000004</v>
      </c>
      <c r="L36" s="46">
        <f>IFERROR(VLOOKUP(C36,JUNHO!B:H,7,0),"0,00")</f>
        <v>3492.2</v>
      </c>
      <c r="M36" s="16" t="str">
        <f>IFERROR(VLOOKUP(C36,FÉRIAS!B:C,2,0),"")</f>
        <v/>
      </c>
      <c r="N36" s="13" t="str">
        <f>IFERROR(VLOOKUP(C36,AFASTADOS!B:C,2,0),"")</f>
        <v/>
      </c>
      <c r="O36" s="13"/>
    </row>
    <row r="37" spans="2:15" s="13" customFormat="1">
      <c r="B37" s="12">
        <f t="shared" si="1"/>
        <v>29</v>
      </c>
      <c r="C37" s="17">
        <v>3366</v>
      </c>
      <c r="D37" s="18" t="str">
        <f>IFERROR(VLOOKUP(C37,SRA!B:C,2,0),"")</f>
        <v>JOSE RICARDO OLIVEIRA CHAGAS</v>
      </c>
      <c r="E37" s="12" t="str">
        <f>IFERROR(VLOOKUP(C37,SRA!B:T,8,0),"")</f>
        <v>COM</v>
      </c>
      <c r="F37" s="12" t="s">
        <v>424</v>
      </c>
      <c r="G37" s="12" t="str">
        <f>IFERROR(VLOOKUP(C37,SRA!B:T,5,0),"")</f>
        <v>COORD AUDITORIA INT</v>
      </c>
      <c r="H37" s="45">
        <f>IFERROR(VLOOKUP(C37,SRA!B:T,18,0),"")</f>
        <v>1830.89</v>
      </c>
      <c r="I37" s="45">
        <f>IFERROR(VLOOKUP(C37,SRA!B:T,19,0),"")</f>
        <v>7323.56</v>
      </c>
      <c r="J37" s="46">
        <f>IFERROR(VLOOKUP(C37,JUNHO!B:F,3,0),"0,00")</f>
        <v>9154.4500000000007</v>
      </c>
      <c r="K37" s="45">
        <f t="shared" si="0"/>
        <v>2995.2800000000007</v>
      </c>
      <c r="L37" s="46">
        <f>IFERROR(VLOOKUP(C37,JUNHO!B:H,7,0),"0,00")</f>
        <v>6159.17</v>
      </c>
      <c r="M37" s="16" t="str">
        <f>IFERROR(VLOOKUP(C37,FÉRIAS!B:C,2,0),"")</f>
        <v/>
      </c>
      <c r="N37" s="13" t="str">
        <f>IFERROR(VLOOKUP(C37,AFASTADOS!B:C,2,0),"")</f>
        <v/>
      </c>
    </row>
    <row r="38" spans="2:15" s="13" customFormat="1">
      <c r="B38" s="12">
        <f t="shared" si="1"/>
        <v>30</v>
      </c>
      <c r="C38" s="17">
        <v>3373</v>
      </c>
      <c r="D38" s="18" t="str">
        <f>IFERROR(VLOOKUP(C38,SRA!B:C,2,0),"")</f>
        <v>LEANDRO RAMOS M DE ANDRADE</v>
      </c>
      <c r="E38" s="12" t="str">
        <f>IFERROR(VLOOKUP(C38,SRA!B:T,8,0),"")</f>
        <v>COM</v>
      </c>
      <c r="F38" s="12" t="s">
        <v>424</v>
      </c>
      <c r="G38" s="12" t="str">
        <f>IFERROR(VLOOKUP(C38,SRA!B:T,5,0),"")</f>
        <v>ASSESSOR DIRETORIA</v>
      </c>
      <c r="H38" s="45">
        <f>IFERROR(VLOOKUP(C38,SRA!B:T,18,0),"")</f>
        <v>1076.93</v>
      </c>
      <c r="I38" s="45">
        <f>IFERROR(VLOOKUP(C38,SRA!B:T,19,0),"")</f>
        <v>4307.71</v>
      </c>
      <c r="J38" s="46">
        <f>IFERROR(VLOOKUP(C38,JUNHO!B:F,3,0),"0,00")</f>
        <v>5384.64</v>
      </c>
      <c r="K38" s="45">
        <f t="shared" si="0"/>
        <v>1827.7900000000004</v>
      </c>
      <c r="L38" s="46">
        <f>IFERROR(VLOOKUP(C38,JUNHO!B:H,7,0),"0,00")</f>
        <v>3556.85</v>
      </c>
      <c r="M38" s="16" t="str">
        <f>IFERROR(VLOOKUP(C38,FÉRIAS!B:C,2,0),"")</f>
        <v/>
      </c>
      <c r="N38" s="13" t="str">
        <f>IFERROR(VLOOKUP(C38,AFASTADOS!B:C,2,0),"")</f>
        <v/>
      </c>
    </row>
    <row r="39" spans="2:15" s="13" customFormat="1">
      <c r="B39" s="12">
        <f t="shared" si="1"/>
        <v>31</v>
      </c>
      <c r="C39" s="17">
        <v>3383</v>
      </c>
      <c r="D39" s="18" t="str">
        <f>IFERROR(VLOOKUP(C39,SRA!B:C,2,0),"")</f>
        <v>PLINIO ANTONIO L P FILHO</v>
      </c>
      <c r="E39" s="12" t="str">
        <f>IFERROR(VLOOKUP(C39,SRA!B:T,8,0),"")</f>
        <v>COM</v>
      </c>
      <c r="F39" s="12" t="s">
        <v>424</v>
      </c>
      <c r="G39" s="12" t="str">
        <f>IFERROR(VLOOKUP(C39,SRA!B:T,5,0),"")</f>
        <v>DIRETOR PRESIDENTE</v>
      </c>
      <c r="H39" s="45">
        <f>IFERROR(VLOOKUP(C39,SRA!B:T,18,0),"")</f>
        <v>4962.1899999999996</v>
      </c>
      <c r="I39" s="45">
        <f>IFERROR(VLOOKUP(C39,SRA!B:T,19,0),"")</f>
        <v>19848.72</v>
      </c>
      <c r="J39" s="46">
        <f>IFERROR(VLOOKUP(C39,JUNHO!B:F,3,0),"0,00")</f>
        <v>24810.91</v>
      </c>
      <c r="K39" s="45">
        <f t="shared" si="0"/>
        <v>8758.5600000000013</v>
      </c>
      <c r="L39" s="46">
        <f>IFERROR(VLOOKUP(C39,JUNHO!B:H,7,0),"0,00")</f>
        <v>16052.349999999999</v>
      </c>
      <c r="M39" s="16" t="str">
        <f>IFERROR(VLOOKUP(C39,FÉRIAS!B:C,2,0),"")</f>
        <v/>
      </c>
      <c r="N39" s="13" t="str">
        <f>IFERROR(VLOOKUP(C39,AFASTADOS!B:C,2,0),"")</f>
        <v/>
      </c>
    </row>
    <row r="40" spans="2:15" s="13" customFormat="1">
      <c r="B40" s="12">
        <f t="shared" si="1"/>
        <v>32</v>
      </c>
      <c r="C40" s="17">
        <v>3386</v>
      </c>
      <c r="D40" s="18" t="str">
        <f>IFERROR(VLOOKUP(C40,SRA!B:C,2,0),"")</f>
        <v>EWERTON RODRIGO PAZ DE SANTANA</v>
      </c>
      <c r="E40" s="12" t="str">
        <f>IFERROR(VLOOKUP(C40,SRA!B:T,8,0),"")</f>
        <v>COM</v>
      </c>
      <c r="F40" s="12" t="s">
        <v>424</v>
      </c>
      <c r="G40" s="12" t="str">
        <f>IFERROR(VLOOKUP(C40,SRA!B:T,5,0),"")</f>
        <v>GESTOR DE APOIO ADM.</v>
      </c>
      <c r="H40" s="45">
        <f>IFERROR(VLOOKUP(C40,SRA!B:T,18,0),"")</f>
        <v>323.08</v>
      </c>
      <c r="I40" s="45">
        <f>IFERROR(VLOOKUP(C40,SRA!B:T,19,0),"")</f>
        <v>1292.31</v>
      </c>
      <c r="J40" s="46">
        <f>IFERROR(VLOOKUP(C40,JUNHO!B:F,3,0),"0,00")</f>
        <v>3938.02</v>
      </c>
      <c r="K40" s="45">
        <f t="shared" si="0"/>
        <v>1338.04</v>
      </c>
      <c r="L40" s="46">
        <f>IFERROR(VLOOKUP(C40,JUNHO!B:H,7,0),"0,00")</f>
        <v>2599.98</v>
      </c>
      <c r="M40" s="16" t="str">
        <f>IFERROR(VLOOKUP(C40,FÉRIAS!B:C,2,0),"")</f>
        <v/>
      </c>
      <c r="N40" s="13" t="str">
        <f>IFERROR(VLOOKUP(C40,AFASTADOS!B:C,2,0),"")</f>
        <v/>
      </c>
    </row>
    <row r="41" spans="2:15" s="13" customFormat="1">
      <c r="B41" s="12">
        <f t="shared" si="1"/>
        <v>33</v>
      </c>
      <c r="C41" s="17">
        <v>3387</v>
      </c>
      <c r="D41" s="18" t="str">
        <f>IFERROR(VLOOKUP(C41,SRA!B:C,2,0),"")</f>
        <v>ELHO WENIO DA SILVA</v>
      </c>
      <c r="E41" s="12" t="str">
        <f>IFERROR(VLOOKUP(C41,SRA!B:T,8,0),"")</f>
        <v>COM</v>
      </c>
      <c r="F41" s="12" t="s">
        <v>424</v>
      </c>
      <c r="G41" s="12" t="str">
        <f>IFERROR(VLOOKUP(C41,SRA!B:T,5,0),"")</f>
        <v>GESTOR DE APOIO ADM.</v>
      </c>
      <c r="H41" s="45">
        <f>IFERROR(VLOOKUP(C41,SRA!B:T,18,0),"")</f>
        <v>323.08</v>
      </c>
      <c r="I41" s="45">
        <f>IFERROR(VLOOKUP(C41,SRA!B:T,19,0),"")</f>
        <v>1292.31</v>
      </c>
      <c r="J41" s="46">
        <f>IFERROR(VLOOKUP(C41,JUNHO!B:F,3,0),"0,00")</f>
        <v>3031.9</v>
      </c>
      <c r="K41" s="45">
        <f t="shared" si="0"/>
        <v>2000.42</v>
      </c>
      <c r="L41" s="46">
        <f>IFERROR(VLOOKUP(C41,JUNHO!B:H,7,0),"0,00")</f>
        <v>1031.48</v>
      </c>
      <c r="M41" s="16" t="str">
        <f>IFERROR(VLOOKUP(C41,FÉRIAS!B:C,2,0),"")</f>
        <v/>
      </c>
      <c r="N41" s="13" t="str">
        <f>IFERROR(VLOOKUP(C41,AFASTADOS!B:C,2,0),"")</f>
        <v/>
      </c>
    </row>
    <row r="42" spans="2:15" s="13" customFormat="1">
      <c r="B42" s="12">
        <f t="shared" si="1"/>
        <v>34</v>
      </c>
      <c r="C42" s="17">
        <v>3388</v>
      </c>
      <c r="D42" s="18" t="str">
        <f>IFERROR(VLOOKUP(C42,SRA!B:C,2,0),"")</f>
        <v>SERGIO GOUVEIA LOYO</v>
      </c>
      <c r="E42" s="12" t="str">
        <f>IFERROR(VLOOKUP(C42,SRA!B:T,8,0),"")</f>
        <v>COM</v>
      </c>
      <c r="F42" s="12" t="s">
        <v>424</v>
      </c>
      <c r="G42" s="12" t="str">
        <f>IFERROR(VLOOKUP(C42,SRA!B:T,5,0),"")</f>
        <v>ASSESSOR DIRETORIA</v>
      </c>
      <c r="H42" s="45">
        <f>IFERROR(VLOOKUP(C42,SRA!B:T,18,0),"")</f>
        <v>1076.93</v>
      </c>
      <c r="I42" s="45">
        <f>IFERROR(VLOOKUP(C42,SRA!B:T,19,0),"")</f>
        <v>4307.71</v>
      </c>
      <c r="J42" s="46">
        <f>IFERROR(VLOOKUP(C42,JUNHO!B:F,3,0),"0,00")</f>
        <v>5384.64</v>
      </c>
      <c r="K42" s="45">
        <f t="shared" si="0"/>
        <v>1422.6600000000008</v>
      </c>
      <c r="L42" s="46">
        <f>IFERROR(VLOOKUP(C42,JUNHO!B:H,7,0),"0,00")</f>
        <v>3961.9799999999996</v>
      </c>
      <c r="M42" s="16" t="str">
        <f>IFERROR(VLOOKUP(C42,FÉRIAS!B:C,2,0),"")</f>
        <v/>
      </c>
      <c r="N42" s="13" t="str">
        <f>IFERROR(VLOOKUP(C42,AFASTADOS!B:C,2,0),"")</f>
        <v/>
      </c>
    </row>
    <row r="43" spans="2:15" s="13" customFormat="1">
      <c r="B43" s="12">
        <f t="shared" si="1"/>
        <v>35</v>
      </c>
      <c r="C43" s="17">
        <v>3392</v>
      </c>
      <c r="D43" s="18" t="str">
        <f>IFERROR(VLOOKUP(C43,SRA!B:C,2,0),"")</f>
        <v>MARCILIO BATISTA M MOURA</v>
      </c>
      <c r="E43" s="12" t="str">
        <f>IFERROR(VLOOKUP(C43,SRA!B:T,8,0),"")</f>
        <v>COM</v>
      </c>
      <c r="F43" s="12" t="s">
        <v>424</v>
      </c>
      <c r="G43" s="12" t="str">
        <f>IFERROR(VLOOKUP(C43,SRA!B:T,5,0),"")</f>
        <v>COORD. LOGISTICA</v>
      </c>
      <c r="H43" s="45">
        <f>IFERROR(VLOOKUP(C43,SRA!B:T,18,0),"")</f>
        <v>1830.89</v>
      </c>
      <c r="I43" s="45">
        <f>IFERROR(VLOOKUP(C43,SRA!B:T,19,0),"")</f>
        <v>7323.56</v>
      </c>
      <c r="J43" s="46">
        <f>IFERROR(VLOOKUP(C43,JUNHO!B:F,3,0),"0,00")</f>
        <v>9154.4500000000007</v>
      </c>
      <c r="K43" s="45">
        <f t="shared" si="0"/>
        <v>2429.4000000000005</v>
      </c>
      <c r="L43" s="46">
        <f>IFERROR(VLOOKUP(C43,JUNHO!B:H,7,0),"0,00")</f>
        <v>6725.05</v>
      </c>
      <c r="M43" s="16" t="str">
        <f>IFERROR(VLOOKUP(C43,FÉRIAS!B:C,2,0),"")</f>
        <v/>
      </c>
      <c r="N43" s="13" t="str">
        <f>IFERROR(VLOOKUP(C43,AFASTADOS!B:C,2,0),"")</f>
        <v/>
      </c>
    </row>
    <row r="44" spans="2:15" s="13" customFormat="1">
      <c r="B44" s="12">
        <f t="shared" si="1"/>
        <v>36</v>
      </c>
      <c r="C44" s="17">
        <v>3396</v>
      </c>
      <c r="D44" s="18" t="str">
        <f>IFERROR(VLOOKUP(C44,SRA!B:C,2,0),"")</f>
        <v>SUYANE KELLY DE SOUZA</v>
      </c>
      <c r="E44" s="12" t="str">
        <f>IFERROR(VLOOKUP(C44,SRA!B:T,8,0),"")</f>
        <v>COM</v>
      </c>
      <c r="F44" s="12" t="s">
        <v>424</v>
      </c>
      <c r="G44" s="12" t="str">
        <f>IFERROR(VLOOKUP(C44,SRA!B:T,5,0),"")</f>
        <v>GERENTE ADM.</v>
      </c>
      <c r="H44" s="45">
        <f>IFERROR(VLOOKUP(C44,SRA!B:T,18,0),"")</f>
        <v>700</v>
      </c>
      <c r="I44" s="45">
        <f>IFERROR(VLOOKUP(C44,SRA!B:T,19,0),"")</f>
        <v>2800.02</v>
      </c>
      <c r="J44" s="46">
        <f>IFERROR(VLOOKUP(C44,JUNHO!B:F,3,0),"0,00")</f>
        <v>3500.02</v>
      </c>
      <c r="K44" s="45">
        <f t="shared" si="0"/>
        <v>677.46</v>
      </c>
      <c r="L44" s="46">
        <f>IFERROR(VLOOKUP(C44,JUNHO!B:H,7,0),"0,00")</f>
        <v>2822.56</v>
      </c>
      <c r="M44" s="16" t="str">
        <f>IFERROR(VLOOKUP(C44,FÉRIAS!B:C,2,0),"")</f>
        <v/>
      </c>
      <c r="N44" s="13" t="str">
        <f>IFERROR(VLOOKUP(C44,AFASTADOS!B:C,2,0),"")</f>
        <v/>
      </c>
    </row>
    <row r="45" spans="2:15" s="13" customFormat="1">
      <c r="B45" s="12">
        <f t="shared" si="1"/>
        <v>37</v>
      </c>
      <c r="C45" s="17">
        <v>3397</v>
      </c>
      <c r="D45" s="18" t="str">
        <f>IFERROR(VLOOKUP(C45,SRA!B:C,2,0),"")</f>
        <v>GENIMAR TAVARES GANDOLFO</v>
      </c>
      <c r="E45" s="12" t="str">
        <f>IFERROR(VLOOKUP(C45,SRA!B:T,8,0),"")</f>
        <v>COM</v>
      </c>
      <c r="F45" s="12" t="s">
        <v>424</v>
      </c>
      <c r="G45" s="12" t="str">
        <f>IFERROR(VLOOKUP(C45,SRA!B:T,5,0),"")</f>
        <v>GESTOR DE APOIO TEC.</v>
      </c>
      <c r="H45" s="45">
        <f>IFERROR(VLOOKUP(C45,SRA!B:T,18,0),"")</f>
        <v>323.08</v>
      </c>
      <c r="I45" s="45">
        <f>IFERROR(VLOOKUP(C45,SRA!B:T,19,0),"")</f>
        <v>1292.31</v>
      </c>
      <c r="J45" s="46">
        <f>IFERROR(VLOOKUP(C45,JUNHO!B:F,3,0),"0,00")</f>
        <v>1615.39</v>
      </c>
      <c r="K45" s="45">
        <f t="shared" si="0"/>
        <v>140.20000000000005</v>
      </c>
      <c r="L45" s="46">
        <f>IFERROR(VLOOKUP(C45,JUNHO!B:H,7,0),"0,00")</f>
        <v>1475.19</v>
      </c>
      <c r="M45" s="16" t="str">
        <f>IFERROR(VLOOKUP(C45,FÉRIAS!B:C,2,0),"")</f>
        <v/>
      </c>
      <c r="N45" s="13" t="str">
        <f>IFERROR(VLOOKUP(C45,AFASTADOS!B:C,2,0),"")</f>
        <v/>
      </c>
    </row>
    <row r="46" spans="2:15" s="13" customFormat="1">
      <c r="B46" s="12">
        <f t="shared" si="1"/>
        <v>38</v>
      </c>
      <c r="C46" s="22">
        <v>3398</v>
      </c>
      <c r="D46" s="18" t="str">
        <f>IFERROR(VLOOKUP(C46,SRA!B:C,2,0),"")</f>
        <v>RINALDO SOARES DE BARROS</v>
      </c>
      <c r="E46" s="12" t="str">
        <f>IFERROR(VLOOKUP(C46,SRA!B:T,8,0),"")</f>
        <v>COM</v>
      </c>
      <c r="F46" s="12" t="s">
        <v>436</v>
      </c>
      <c r="G46" s="12" t="str">
        <f>IFERROR(VLOOKUP(C46,SRA!B:T,5,0),"")</f>
        <v>GESTOR DE APOIO TEC.</v>
      </c>
      <c r="H46" s="45">
        <f>IFERROR(VLOOKUP(C46,SRA!B:T,18,0),"")</f>
        <v>323.08</v>
      </c>
      <c r="I46" s="45">
        <f>IFERROR(VLOOKUP(C46,SRA!B:T,19,0),"")</f>
        <v>1292.31</v>
      </c>
      <c r="J46" s="46">
        <f>IFERROR(VLOOKUP(C46,JUNHO!B:F,3,0),"0,00")</f>
        <v>2010.4</v>
      </c>
      <c r="K46" s="45">
        <f t="shared" si="0"/>
        <v>918.72</v>
      </c>
      <c r="L46" s="46">
        <f>IFERROR(VLOOKUP(C46,JUNHO!B:H,7,0),"0,00")</f>
        <v>1091.68</v>
      </c>
      <c r="M46" s="16" t="str">
        <f>IFERROR(VLOOKUP(C46,FÉRIAS!B:C,2,0),"")</f>
        <v>RINALDO SOARES DE BARROS</v>
      </c>
      <c r="N46" s="13" t="str">
        <f>IFERROR(VLOOKUP(C46,AFASTADOS!B:C,2,0),"")</f>
        <v/>
      </c>
    </row>
    <row r="47" spans="2:15" s="13" customFormat="1">
      <c r="B47" s="12">
        <f t="shared" si="1"/>
        <v>39</v>
      </c>
      <c r="C47" s="22">
        <v>3400</v>
      </c>
      <c r="D47" s="18" t="str">
        <f>IFERROR(VLOOKUP(C47,SRA!B:C,2,0),"")</f>
        <v>LUCIANO ALVES DE S JUNIOR</v>
      </c>
      <c r="E47" s="12" t="str">
        <f>IFERROR(VLOOKUP(C47,SRA!B:T,8,0),"")</f>
        <v>COM</v>
      </c>
      <c r="F47" s="12" t="s">
        <v>424</v>
      </c>
      <c r="G47" s="12" t="str">
        <f>IFERROR(VLOOKUP(C47,SRA!B:T,5,0),"")</f>
        <v>GESTOR DE DESENV.</v>
      </c>
      <c r="H47" s="45">
        <f>IFERROR(VLOOKUP(C47,SRA!B:T,18,0),"")</f>
        <v>969.24</v>
      </c>
      <c r="I47" s="45">
        <f>IFERROR(VLOOKUP(C47,SRA!B:T,19,0),"")</f>
        <v>3876.93</v>
      </c>
      <c r="J47" s="46">
        <f>IFERROR(VLOOKUP(C47,JUNHO!B:F,3,0),"0,00")</f>
        <v>5206.66</v>
      </c>
      <c r="K47" s="45">
        <f t="shared" si="0"/>
        <v>1264.3099999999995</v>
      </c>
      <c r="L47" s="46">
        <f>IFERROR(VLOOKUP(C47,JUNHO!B:H,7,0),"0,00")</f>
        <v>3942.3500000000004</v>
      </c>
      <c r="M47" s="16" t="str">
        <f>IFERROR(VLOOKUP(C47,FÉRIAS!B:C,2,0),"")</f>
        <v/>
      </c>
      <c r="N47" s="13" t="str">
        <f>IFERROR(VLOOKUP(C47,AFASTADOS!B:C,2,0),"")</f>
        <v/>
      </c>
    </row>
    <row r="48" spans="2:15" s="13" customFormat="1">
      <c r="B48" s="12">
        <f t="shared" si="1"/>
        <v>40</v>
      </c>
      <c r="C48" s="24">
        <v>3409</v>
      </c>
      <c r="D48" s="18" t="str">
        <f>IFERROR(VLOOKUP(C48,SRA!B:C,2,0),"")</f>
        <v>SIMONE CARLA ALVES PEREIRA</v>
      </c>
      <c r="E48" s="12" t="str">
        <f>IFERROR(VLOOKUP(C48,SRA!B:T,8,0),"")</f>
        <v>COM</v>
      </c>
      <c r="F48" s="12" t="s">
        <v>424</v>
      </c>
      <c r="G48" s="12" t="str">
        <f>IFERROR(VLOOKUP(C48,SRA!B:T,5,0),"")</f>
        <v>COORD.DE INFORM.</v>
      </c>
      <c r="H48" s="45">
        <f>IFERROR(VLOOKUP(C48,SRA!B:T,18,0),"")</f>
        <v>1830.89</v>
      </c>
      <c r="I48" s="45">
        <f>IFERROR(VLOOKUP(C48,SRA!B:T,19,0),"")</f>
        <v>7323.56</v>
      </c>
      <c r="J48" s="46">
        <f>IFERROR(VLOOKUP(C48,JUNHO!B:F,3,0),"0,00")</f>
        <v>9154.4500000000007</v>
      </c>
      <c r="K48" s="45">
        <f t="shared" si="0"/>
        <v>2787.17</v>
      </c>
      <c r="L48" s="46">
        <f>IFERROR(VLOOKUP(C48,JUNHO!B:H,7,0),"0,00")</f>
        <v>6367.2800000000007</v>
      </c>
      <c r="M48" s="16" t="str">
        <f>IFERROR(VLOOKUP(C48,FÉRIAS!B:C,2,0),"")</f>
        <v/>
      </c>
      <c r="N48" s="13" t="str">
        <f>IFERROR(VLOOKUP(C48,AFASTADOS!B:C,2,0),"")</f>
        <v/>
      </c>
    </row>
    <row r="49" spans="2:16" s="13" customFormat="1">
      <c r="B49" s="12">
        <f t="shared" si="1"/>
        <v>41</v>
      </c>
      <c r="C49" s="17">
        <v>3410</v>
      </c>
      <c r="D49" s="18" t="str">
        <f>IFERROR(VLOOKUP(C49,SRA!B:C,2,0),"")</f>
        <v>SARA MEDEIROS C CABRAL</v>
      </c>
      <c r="E49" s="12" t="str">
        <f>IFERROR(VLOOKUP(C49,SRA!B:T,8,0),"")</f>
        <v>COM</v>
      </c>
      <c r="F49" s="12" t="s">
        <v>424</v>
      </c>
      <c r="G49" s="12" t="str">
        <f>IFERROR(VLOOKUP(C49,SRA!B:T,5,0),"")</f>
        <v>GESTOR DE APOIO ADM.</v>
      </c>
      <c r="H49" s="45">
        <f>IFERROR(VLOOKUP(C49,SRA!B:T,18,0),"")</f>
        <v>323.08</v>
      </c>
      <c r="I49" s="45">
        <f>IFERROR(VLOOKUP(C49,SRA!B:T,19,0),"")</f>
        <v>1292.31</v>
      </c>
      <c r="J49" s="46">
        <f>IFERROR(VLOOKUP(C49,JUNHO!B:F,3,0),"0,00")</f>
        <v>1615.39</v>
      </c>
      <c r="K49" s="45">
        <f t="shared" si="0"/>
        <v>475.86000000000013</v>
      </c>
      <c r="L49" s="46">
        <f>IFERROR(VLOOKUP(C49,JUNHO!B:H,7,0),"0,00")</f>
        <v>1139.53</v>
      </c>
      <c r="M49" s="16" t="str">
        <f>IFERROR(VLOOKUP(C49,FÉRIAS!B:C,2,0),"")</f>
        <v/>
      </c>
      <c r="N49" s="13" t="str">
        <f>IFERROR(VLOOKUP(C49,AFASTADOS!B:C,2,0),"")</f>
        <v/>
      </c>
    </row>
    <row r="50" spans="2:16" s="13" customFormat="1">
      <c r="B50" s="12">
        <f t="shared" si="1"/>
        <v>42</v>
      </c>
      <c r="C50" s="24">
        <v>3411</v>
      </c>
      <c r="D50" s="76" t="str">
        <f>IFERROR(VLOOKUP(C50,SRA!B:C,2,0),"")</f>
        <v>THALES ETELVAN CABRAL OLIVEIRA</v>
      </c>
      <c r="E50" s="12" t="str">
        <f>IFERROR(VLOOKUP(C50,SRA!B:T,8,0),"")</f>
        <v>COM</v>
      </c>
      <c r="F50" s="12" t="s">
        <v>589</v>
      </c>
      <c r="G50" s="12" t="str">
        <f>IFERROR(VLOOKUP(C50,SRA!B:T,5,0),"")</f>
        <v>SUPERINT ENG PROJ OB</v>
      </c>
      <c r="H50" s="45">
        <f>IFERROR(VLOOKUP(C50,SRA!B:T,18,0),"")</f>
        <v>1992.45</v>
      </c>
      <c r="I50" s="45">
        <f>IFERROR(VLOOKUP(C50,SRA!B:T,19,0),"")</f>
        <v>7969.76</v>
      </c>
      <c r="J50" s="46">
        <v>22923.13</v>
      </c>
      <c r="K50" s="45">
        <f t="shared" si="0"/>
        <v>10001.35</v>
      </c>
      <c r="L50" s="46">
        <v>12921.78</v>
      </c>
      <c r="M50" s="16" t="str">
        <f>IFERROR(VLOOKUP(C50,FÉRIAS!B:C,2,0),"")</f>
        <v/>
      </c>
      <c r="N50" s="13" t="str">
        <f>IFERROR(VLOOKUP(C50,AFASTADOS!B:C,2,0),"")</f>
        <v/>
      </c>
    </row>
    <row r="51" spans="2:16" s="13" customFormat="1">
      <c r="B51" s="12">
        <f t="shared" si="1"/>
        <v>43</v>
      </c>
      <c r="C51" s="24">
        <v>3413</v>
      </c>
      <c r="D51" s="18" t="str">
        <f>IFERROR(VLOOKUP(C51,SRA!B:C,2,0),"")</f>
        <v>RONALDO FRANCISCO DOS SANTOS</v>
      </c>
      <c r="E51" s="12" t="str">
        <f>IFERROR(VLOOKUP(C51,SRA!B:T,8,0),"")</f>
        <v>COM</v>
      </c>
      <c r="F51" s="12" t="s">
        <v>424</v>
      </c>
      <c r="G51" s="12" t="str">
        <f>IFERROR(VLOOKUP(C51,SRA!B:T,5,0),"")</f>
        <v>COORD GESTAO E PLANE</v>
      </c>
      <c r="H51" s="45">
        <f>IFERROR(VLOOKUP(C51,SRA!B:T,18,0),"")</f>
        <v>1830.89</v>
      </c>
      <c r="I51" s="45">
        <f>IFERROR(VLOOKUP(C51,SRA!B:T,19,0),"")</f>
        <v>7323.56</v>
      </c>
      <c r="J51" s="46">
        <f>IFERROR(VLOOKUP(C51,JUNHO!B:F,3,0),"0,00")</f>
        <v>9154.4500000000007</v>
      </c>
      <c r="K51" s="45">
        <f t="shared" si="0"/>
        <v>2581.4500000000007</v>
      </c>
      <c r="L51" s="46">
        <f>IFERROR(VLOOKUP(C51,JUNHO!B:H,7,0),"0,00")</f>
        <v>6573</v>
      </c>
      <c r="M51" s="16" t="str">
        <f>IFERROR(VLOOKUP(C51,FÉRIAS!B:C,2,0),"")</f>
        <v/>
      </c>
      <c r="N51" s="13" t="str">
        <f>IFERROR(VLOOKUP(C51,AFASTADOS!B:C,2,0),"")</f>
        <v/>
      </c>
    </row>
    <row r="52" spans="2:16" s="13" customFormat="1">
      <c r="B52" s="12">
        <f t="shared" si="1"/>
        <v>44</v>
      </c>
      <c r="C52" s="24">
        <v>3414</v>
      </c>
      <c r="D52" s="18" t="str">
        <f>IFERROR(VLOOKUP(C52,SRA!B:C,2,0),"")</f>
        <v>FERNANDA DE LOURDES M G ALONSO</v>
      </c>
      <c r="E52" s="12" t="str">
        <f>IFERROR(VLOOKUP(C52,SRA!B:T,8,0),"")</f>
        <v>COM</v>
      </c>
      <c r="F52" s="12" t="s">
        <v>436</v>
      </c>
      <c r="G52" s="12" t="str">
        <f>IFERROR(VLOOKUP(C52,SRA!B:T,5,0),"")</f>
        <v>COORD. SEG. TRABALHO</v>
      </c>
      <c r="H52" s="45">
        <f>IFERROR(VLOOKUP(C52,SRA!B:T,18,0),"")</f>
        <v>1830.89</v>
      </c>
      <c r="I52" s="45">
        <f>IFERROR(VLOOKUP(C52,SRA!B:T,19,0),"")</f>
        <v>7323.56</v>
      </c>
      <c r="J52" s="46">
        <f>IFERROR(VLOOKUP(C52,JUNHO!B:F,3,0),"0,00")</f>
        <v>15867.72</v>
      </c>
      <c r="K52" s="45">
        <f t="shared" si="0"/>
        <v>9513.1299999999992</v>
      </c>
      <c r="L52" s="46">
        <f>IFERROR(VLOOKUP(C52,JUNHO!B:H,7,0),"0,00")</f>
        <v>6354.59</v>
      </c>
      <c r="M52" s="16" t="str">
        <f>IFERROR(VLOOKUP(C52,FÉRIAS!B:C,2,0),"")</f>
        <v>FERNANDA DE LOURDES M G ALONZO</v>
      </c>
      <c r="N52" s="13" t="str">
        <f>IFERROR(VLOOKUP(C52,AFASTADOS!B:C,2,0),"")</f>
        <v/>
      </c>
    </row>
    <row r="53" spans="2:16" s="13" customFormat="1">
      <c r="B53" s="12">
        <f t="shared" si="1"/>
        <v>45</v>
      </c>
      <c r="C53" s="24">
        <v>3416</v>
      </c>
      <c r="D53" s="18" t="str">
        <f>IFERROR(VLOOKUP(C53,SRA!B:C,2,0),"")</f>
        <v>DAYVSON ALVES VANDERLEI</v>
      </c>
      <c r="E53" s="12" t="str">
        <f>IFERROR(VLOOKUP(C53,SRA!B:T,8,0),"")</f>
        <v>COM</v>
      </c>
      <c r="F53" s="12" t="s">
        <v>424</v>
      </c>
      <c r="G53" s="12" t="str">
        <f>IFERROR(VLOOKUP(C53,SRA!B:T,5,0),"")</f>
        <v>GESTOR DE APOIO ADM.</v>
      </c>
      <c r="H53" s="45">
        <f>IFERROR(VLOOKUP(C53,SRA!B:T,18,0),"")</f>
        <v>323.08</v>
      </c>
      <c r="I53" s="45">
        <f>IFERROR(VLOOKUP(C53,SRA!B:T,19,0),"")</f>
        <v>3092.31</v>
      </c>
      <c r="J53" s="46">
        <f>IFERROR(VLOOKUP(C53,JUNHO!B:F,3,0),"0,00")</f>
        <v>4806.53</v>
      </c>
      <c r="K53" s="45">
        <f t="shared" si="0"/>
        <v>754.9399999999996</v>
      </c>
      <c r="L53" s="46">
        <f>IFERROR(VLOOKUP(C53,JUNHO!B:H,7,0),"0,00")</f>
        <v>4051.59</v>
      </c>
      <c r="M53" s="16" t="str">
        <f>IFERROR(VLOOKUP(C53,FÉRIAS!B:C,2,0),"")</f>
        <v/>
      </c>
      <c r="N53" s="13" t="str">
        <f>IFERROR(VLOOKUP(C53,AFASTADOS!B:C,2,0),"")</f>
        <v/>
      </c>
    </row>
    <row r="54" spans="2:16" s="13" customFormat="1">
      <c r="B54" s="12">
        <f t="shared" si="1"/>
        <v>46</v>
      </c>
      <c r="C54" s="31">
        <v>3418</v>
      </c>
      <c r="D54" s="18" t="str">
        <f>IFERROR(VLOOKUP(C54,SRA!B:C,2,0),"")</f>
        <v>DOMINGOS SAVIO F C DA S JUNIOR</v>
      </c>
      <c r="E54" s="12" t="str">
        <f>IFERROR(VLOOKUP(C54,SRA!B:T,8,0),"")</f>
        <v>COM</v>
      </c>
      <c r="F54" s="12" t="s">
        <v>424</v>
      </c>
      <c r="G54" s="12" t="str">
        <f>IFERROR(VLOOKUP(C54,SRA!B:T,5,0),"")</f>
        <v>COORD. COMPLIANCE/GR</v>
      </c>
      <c r="H54" s="45">
        <f>IFERROR(VLOOKUP(C54,SRA!B:T,18,0),"")</f>
        <v>1830.89</v>
      </c>
      <c r="I54" s="45">
        <f>IFERROR(VLOOKUP(C54,SRA!B:T,19,0),"")</f>
        <v>7323.56</v>
      </c>
      <c r="J54" s="46">
        <f>IFERROR(VLOOKUP(C54,JUNHO!B:F,3,0),"0,00")</f>
        <v>9154.4500000000007</v>
      </c>
      <c r="K54" s="45">
        <f t="shared" si="0"/>
        <v>3188.6500000000005</v>
      </c>
      <c r="L54" s="46">
        <f>IFERROR(VLOOKUP(C54,JUNHO!B:H,7,0),"0,00")</f>
        <v>5965.8</v>
      </c>
      <c r="M54" s="16"/>
    </row>
    <row r="55" spans="2:16" s="23" customFormat="1">
      <c r="B55" s="12">
        <f t="shared" si="1"/>
        <v>47</v>
      </c>
      <c r="C55" s="31">
        <v>3421</v>
      </c>
      <c r="D55" s="18" t="str">
        <f>IFERROR(VLOOKUP(C55,SRA!B:C,2,0),"")</f>
        <v>ROSEANE LOPES DA SILVA</v>
      </c>
      <c r="E55" s="12" t="str">
        <f>IFERROR(VLOOKUP(C55,SRA!B:T,8,0),"")</f>
        <v>COM</v>
      </c>
      <c r="F55" s="12" t="s">
        <v>424</v>
      </c>
      <c r="G55" s="12" t="str">
        <f>IFERROR(VLOOKUP(C55,SRA!B:T,5,0),"")</f>
        <v>SECRETARIA DIR.</v>
      </c>
      <c r="H55" s="45">
        <f>IFERROR(VLOOKUP(C55,SRA!B:T,18,0),"")</f>
        <v>430.76</v>
      </c>
      <c r="I55" s="45">
        <f>IFERROR(VLOOKUP(C55,SRA!B:T,19,0),"")</f>
        <v>1723.08</v>
      </c>
      <c r="J55" s="46">
        <f>IFERROR(VLOOKUP(C55,JUNHO!B:F,3,0),"0,00")</f>
        <v>2514.33</v>
      </c>
      <c r="K55" s="45">
        <f t="shared" si="0"/>
        <v>979.47</v>
      </c>
      <c r="L55" s="46">
        <f>IFERROR(VLOOKUP(C55,JUNHO!B:H,7,0),"0,00")</f>
        <v>1534.86</v>
      </c>
      <c r="M55" s="16" t="str">
        <f>IFERROR(VLOOKUP(C55,FÉRIAS!B:C,2,0),"")</f>
        <v/>
      </c>
      <c r="N55" s="13" t="str">
        <f>IFERROR(VLOOKUP(C55,AFASTADOS!B:C,2,0),"")</f>
        <v/>
      </c>
      <c r="O55" s="13"/>
      <c r="P55" s="13"/>
    </row>
    <row r="56" spans="2:16" s="23" customFormat="1">
      <c r="B56" s="12">
        <f t="shared" si="1"/>
        <v>48</v>
      </c>
      <c r="C56" s="31">
        <v>3422</v>
      </c>
      <c r="D56" s="18" t="str">
        <f>IFERROR(VLOOKUP(C56,SRA!B:C,2,0),"")</f>
        <v>LUCIANA C ANUNCIACAO CUNHA</v>
      </c>
      <c r="E56" s="12" t="str">
        <f>IFERROR(VLOOKUP(C56,SRA!B:T,8,0),"")</f>
        <v>COM</v>
      </c>
      <c r="F56" s="12" t="s">
        <v>424</v>
      </c>
      <c r="G56" s="12" t="str">
        <f>IFERROR(VLOOKUP(C56,SRA!B:T,5,0),"")</f>
        <v>SUP. JURIDICO</v>
      </c>
      <c r="H56" s="45">
        <f>IFERROR(VLOOKUP(C56,SRA!B:T,18,0),"")</f>
        <v>1992.45</v>
      </c>
      <c r="I56" s="45">
        <f>IFERROR(VLOOKUP(C56,SRA!B:T,19,0),"")</f>
        <v>7969.76</v>
      </c>
      <c r="J56" s="46">
        <f>IFERROR(VLOOKUP(C56,JUNHO!B:F,3,0),"0,00")</f>
        <v>9962.2099999999991</v>
      </c>
      <c r="K56" s="45">
        <f t="shared" si="0"/>
        <v>2523.8999999999996</v>
      </c>
      <c r="L56" s="46">
        <f>IFERROR(VLOOKUP(C56,JUNHO!B:H,7,0),"0,00")</f>
        <v>7438.3099999999995</v>
      </c>
      <c r="M56" s="16" t="str">
        <f>IFERROR(VLOOKUP(C56,FÉRIAS!B:C,2,0),"")</f>
        <v/>
      </c>
      <c r="N56" s="13" t="str">
        <f>IFERROR(VLOOKUP(C56,AFASTADOS!B:C,2,0),"")</f>
        <v/>
      </c>
      <c r="O56" s="13"/>
    </row>
    <row r="57" spans="2:16" s="23" customFormat="1">
      <c r="B57" s="12">
        <f t="shared" si="1"/>
        <v>49</v>
      </c>
      <c r="C57" s="31">
        <v>3423</v>
      </c>
      <c r="D57" s="18" t="str">
        <f>IFERROR(VLOOKUP(C57,SRA!B:C,2,0),"")</f>
        <v>AMANDA M DE QUEIROZ RODRIGUES</v>
      </c>
      <c r="E57" s="12" t="str">
        <f>IFERROR(VLOOKUP(C57,SRA!B:T,8,0),"")</f>
        <v>COM</v>
      </c>
      <c r="F57" s="12" t="s">
        <v>424</v>
      </c>
      <c r="G57" s="12" t="str">
        <f>IFERROR(VLOOKUP(C57,SRA!B:T,5,0),"")</f>
        <v>ASSESSOR DIRETORIA</v>
      </c>
      <c r="H57" s="45">
        <f>IFERROR(VLOOKUP(C57,SRA!B:T,18,0),"")</f>
        <v>1076.93</v>
      </c>
      <c r="I57" s="45">
        <f>IFERROR(VLOOKUP(C57,SRA!B:T,19,0),"")</f>
        <v>4307.71</v>
      </c>
      <c r="J57" s="46">
        <f>IFERROR(VLOOKUP(C57,JUNHO!B:F,3,0),"0,00")</f>
        <v>5745.13</v>
      </c>
      <c r="K57" s="45">
        <f t="shared" si="0"/>
        <v>2367.91</v>
      </c>
      <c r="L57" s="46">
        <f>IFERROR(VLOOKUP(C57,JUNHO!B:H,7,0),"0,00")</f>
        <v>3377.2200000000003</v>
      </c>
      <c r="M57" s="16" t="str">
        <f>IFERROR(VLOOKUP(C57,FÉRIAS!B:C,2,0),"")</f>
        <v/>
      </c>
      <c r="N57" s="13" t="str">
        <f>IFERROR(VLOOKUP(C57,AFASTADOS!B:C,2,0),"")</f>
        <v/>
      </c>
      <c r="O57" s="13"/>
      <c r="P57" s="13"/>
    </row>
    <row r="58" spans="2:16" s="23" customFormat="1">
      <c r="B58" s="12">
        <f t="shared" si="1"/>
        <v>50</v>
      </c>
      <c r="C58" s="31">
        <v>3424</v>
      </c>
      <c r="D58" s="18" t="str">
        <f>IFERROR(VLOOKUP(C58,SRA!B:C,2,0),"")</f>
        <v>WEVERTON RODRIGO C DA SILVA</v>
      </c>
      <c r="E58" s="12" t="str">
        <f>IFERROR(VLOOKUP(C58,SRA!B:T,8,0),"")</f>
        <v>COM</v>
      </c>
      <c r="F58" s="12" t="s">
        <v>424</v>
      </c>
      <c r="G58" s="12" t="str">
        <f>IFERROR(VLOOKUP(C58,SRA!B:T,5,0),"")</f>
        <v>SUP DE REL INSTITUCI</v>
      </c>
      <c r="H58" s="45">
        <f>IFERROR(VLOOKUP(C58,SRA!B:T,18,0),"")</f>
        <v>1992.45</v>
      </c>
      <c r="I58" s="45">
        <f>IFERROR(VLOOKUP(C58,SRA!B:T,19,0),"")</f>
        <v>7969.76</v>
      </c>
      <c r="J58" s="46">
        <f>IFERROR(VLOOKUP(C58,JUNHO!B:F,3,0),"0,00")</f>
        <v>9962.2099999999991</v>
      </c>
      <c r="K58" s="45">
        <f t="shared" si="0"/>
        <v>3023.8799999999992</v>
      </c>
      <c r="L58" s="46">
        <f>IFERROR(VLOOKUP(C58,JUNHO!B:H,7,0),"0,00")</f>
        <v>6938.33</v>
      </c>
      <c r="M58" s="16"/>
      <c r="N58" s="13"/>
      <c r="O58" s="13"/>
    </row>
    <row r="59" spans="2:16" s="23" customFormat="1">
      <c r="B59" s="12">
        <f t="shared" si="1"/>
        <v>51</v>
      </c>
      <c r="C59" s="31">
        <v>3425</v>
      </c>
      <c r="D59" s="18" t="str">
        <f>IFERROR(VLOOKUP(C59,SRA!B:C,2,0),"")</f>
        <v>ISMAR HENRIQUE RAMOS BARBOSA</v>
      </c>
      <c r="E59" s="12" t="str">
        <f>IFERROR(VLOOKUP(C59,SRA!B:T,8,0),"")</f>
        <v>COM</v>
      </c>
      <c r="F59" s="12" t="s">
        <v>424</v>
      </c>
      <c r="G59" s="12" t="str">
        <f>IFERROR(VLOOKUP(C59,SRA!B:T,5,0),"")</f>
        <v>COORD ENG PROJ OBR</v>
      </c>
      <c r="H59" s="45">
        <f>IFERROR(VLOOKUP(C59,SRA!B:T,18,0),"")</f>
        <v>1830.89</v>
      </c>
      <c r="I59" s="45">
        <f>IFERROR(VLOOKUP(C59,SRA!B:T,19,0),"")</f>
        <v>7323.56</v>
      </c>
      <c r="J59" s="46">
        <f>IFERROR(VLOOKUP(C59,JUNHO!B:F,3,0),"0,00")</f>
        <v>9154.4500000000007</v>
      </c>
      <c r="K59" s="45">
        <f t="shared" si="0"/>
        <v>4001.1400000000003</v>
      </c>
      <c r="L59" s="46">
        <f>IFERROR(VLOOKUP(C59,JUNHO!B:H,7,0),"0,00")</f>
        <v>5153.3100000000004</v>
      </c>
      <c r="M59" s="16"/>
      <c r="N59" s="13"/>
      <c r="O59" s="13"/>
    </row>
    <row r="60" spans="2:16" s="23" customFormat="1">
      <c r="B60" s="12">
        <f t="shared" si="1"/>
        <v>52</v>
      </c>
      <c r="C60" s="33">
        <v>3426</v>
      </c>
      <c r="D60" s="18" t="str">
        <f>IFERROR(VLOOKUP(C60,SRA!B:C,2,0),"")</f>
        <v>UDO DE MELO AMAZONAS</v>
      </c>
      <c r="E60" s="12" t="str">
        <f>IFERROR(VLOOKUP(C60,SRA!B:T,8,0),"")</f>
        <v>COM</v>
      </c>
      <c r="F60" s="12" t="s">
        <v>424</v>
      </c>
      <c r="G60" s="12" t="str">
        <f>IFERROR(VLOOKUP(C60,SRA!B:T,5,0),"")</f>
        <v>COORD.DE REC.HUM.</v>
      </c>
      <c r="H60" s="45">
        <f>IFERROR(VLOOKUP(C60,SRA!B:T,18,0),"")</f>
        <v>1830.89</v>
      </c>
      <c r="I60" s="45">
        <f>IFERROR(VLOOKUP(C60,SRA!B:T,19,0),"")</f>
        <v>7323.56</v>
      </c>
      <c r="J60" s="46">
        <f>IFERROR(VLOOKUP(C60,JUNHO!B:F,3,0),"0,00")</f>
        <v>9154.44</v>
      </c>
      <c r="K60" s="45">
        <f t="shared" si="0"/>
        <v>2424.8999999999996</v>
      </c>
      <c r="L60" s="46">
        <f>IFERROR(VLOOKUP(C60,JUNHO!B:H,7,0),"0,00")</f>
        <v>6729.5400000000009</v>
      </c>
      <c r="M60" s="16"/>
      <c r="N60" s="13"/>
      <c r="O60" s="13"/>
    </row>
    <row r="61" spans="2:16" s="23" customFormat="1">
      <c r="B61" s="12">
        <f t="shared" si="1"/>
        <v>53</v>
      </c>
      <c r="C61" s="33">
        <v>3427</v>
      </c>
      <c r="D61" s="18" t="str">
        <f>IFERROR(VLOOKUP(C61,SRA!B:C,2,0),"")</f>
        <v>BIANCA DE CASTRO ALMEIDA</v>
      </c>
      <c r="E61" s="12" t="str">
        <f>IFERROR(VLOOKUP(C61,SRA!B:T,8,0),"")</f>
        <v>COM</v>
      </c>
      <c r="F61" s="12" t="s">
        <v>424</v>
      </c>
      <c r="G61" s="12" t="str">
        <f>IFERROR(VLOOKUP(C61,SRA!B:T,5,0),"")</f>
        <v>COORD. FINANCEIRA</v>
      </c>
      <c r="H61" s="45">
        <f>IFERROR(VLOOKUP(C61,SRA!B:T,18,0),"")</f>
        <v>1830.89</v>
      </c>
      <c r="I61" s="45">
        <f>IFERROR(VLOOKUP(C61,SRA!B:T,19,0),"")</f>
        <v>7323.56</v>
      </c>
      <c r="J61" s="46">
        <f>IFERROR(VLOOKUP(C61,JUNHO!B:F,3,0),"0,00")</f>
        <v>9154.4500000000007</v>
      </c>
      <c r="K61" s="45">
        <f t="shared" si="0"/>
        <v>3578.6800000000003</v>
      </c>
      <c r="L61" s="46">
        <f>IFERROR(VLOOKUP(C61,JUNHO!B:H,7,0),"0,00")</f>
        <v>5575.77</v>
      </c>
      <c r="M61" s="16"/>
      <c r="N61" s="13"/>
      <c r="O61" s="13"/>
    </row>
    <row r="62" spans="2:16" s="23" customFormat="1">
      <c r="B62" s="12">
        <f t="shared" si="1"/>
        <v>54</v>
      </c>
      <c r="C62" s="33">
        <v>3428</v>
      </c>
      <c r="D62" s="18" t="str">
        <f>IFERROR(VLOOKUP(C62,SRA!B:C,2,0),"")</f>
        <v>ISIS RUANA PARENTE GONCALVES</v>
      </c>
      <c r="E62" s="12" t="str">
        <f>IFERROR(VLOOKUP(C62,SRA!B:T,8,0),"")</f>
        <v>COM</v>
      </c>
      <c r="F62" s="12" t="s">
        <v>424</v>
      </c>
      <c r="G62" s="12" t="str">
        <f>IFERROR(VLOOKUP(C62,SRA!B:T,5,0),"")</f>
        <v>ASSESSOR DIRETORIA</v>
      </c>
      <c r="H62" s="45">
        <f>IFERROR(VLOOKUP(C62,SRA!B:T,18,0),"")</f>
        <v>1076.93</v>
      </c>
      <c r="I62" s="45">
        <f>IFERROR(VLOOKUP(C62,SRA!B:T,19,0),"")</f>
        <v>4307.71</v>
      </c>
      <c r="J62" s="46">
        <f>IFERROR(VLOOKUP(C62,JUNHO!B:F,3,0),"0,00")</f>
        <v>11813.7</v>
      </c>
      <c r="K62" s="45">
        <f t="shared" si="0"/>
        <v>9982.92</v>
      </c>
      <c r="L62" s="46">
        <f>IFERROR(VLOOKUP(C62,JUNHO!B:H,7,0),"0,00")</f>
        <v>1830.78</v>
      </c>
      <c r="M62" s="16"/>
      <c r="N62" s="13"/>
      <c r="O62" s="13"/>
    </row>
    <row r="63" spans="2:16" s="23" customFormat="1">
      <c r="B63" s="12">
        <f t="shared" si="1"/>
        <v>55</v>
      </c>
      <c r="C63" s="34">
        <v>3429</v>
      </c>
      <c r="D63" s="18" t="str">
        <f>IFERROR(VLOOKUP(C63,SRA!B:C,2,0),"")</f>
        <v>WASHINGTON LUIZ S DE L JUNIOR</v>
      </c>
      <c r="E63" s="12" t="str">
        <f>IFERROR(VLOOKUP(C63,SRA!B:T,8,0),"")</f>
        <v>COM</v>
      </c>
      <c r="F63" s="12" t="s">
        <v>424</v>
      </c>
      <c r="G63" s="12" t="str">
        <f>IFERROR(VLOOKUP(C63,SRA!B:T,5,0),"")</f>
        <v>COORD DE MANUTENCAO</v>
      </c>
      <c r="H63" s="45">
        <f>IFERROR(VLOOKUP(C63,SRA!B:T,18,0),"")</f>
        <v>1830.89</v>
      </c>
      <c r="I63" s="45">
        <f>IFERROR(VLOOKUP(C63,SRA!B:T,19,0),"")</f>
        <v>7323.56</v>
      </c>
      <c r="J63" s="46">
        <f>IFERROR(VLOOKUP(C63,JUNHO!B:F,3,0),"0,00")</f>
        <v>9154.4500000000007</v>
      </c>
      <c r="K63" s="45">
        <f t="shared" si="0"/>
        <v>2590.8100000000004</v>
      </c>
      <c r="L63" s="46">
        <f>IFERROR(VLOOKUP(C63,JUNHO!B:H,7,0),"0,00")</f>
        <v>6563.64</v>
      </c>
      <c r="M63" s="16" t="str">
        <f>IFERROR(VLOOKUP(C63,FÉRIAS!B:C,2,0),"")</f>
        <v/>
      </c>
      <c r="N63" s="13" t="str">
        <f>IFERROR(VLOOKUP(C63,AFASTADOS!B:C,2,0),"")</f>
        <v/>
      </c>
      <c r="O63" s="13"/>
      <c r="P63" s="13"/>
    </row>
    <row r="64" spans="2:16" s="23" customFormat="1">
      <c r="B64" s="12">
        <f t="shared" si="1"/>
        <v>56</v>
      </c>
      <c r="C64" s="34">
        <v>3430</v>
      </c>
      <c r="D64" s="18" t="str">
        <f>IFERROR(VLOOKUP(C64,SRA!B:C,2,0),"")</f>
        <v>TATIANA NOGUEIRA SANTOS</v>
      </c>
      <c r="E64" s="12" t="str">
        <f>IFERROR(VLOOKUP(C64,SRA!B:T,8,0),"")</f>
        <v>COM</v>
      </c>
      <c r="F64" s="12" t="s">
        <v>436</v>
      </c>
      <c r="G64" s="12" t="str">
        <f>IFERROR(VLOOKUP(C64,SRA!B:T,5,0),"")</f>
        <v>GESTOR DE DESENV.</v>
      </c>
      <c r="H64" s="45">
        <f>IFERROR(VLOOKUP(C64,SRA!B:T,18,0),"")</f>
        <v>969.24</v>
      </c>
      <c r="I64" s="45">
        <f>IFERROR(VLOOKUP(C64,SRA!B:T,19,0),"")</f>
        <v>3876.93</v>
      </c>
      <c r="J64" s="46">
        <f>IFERROR(VLOOKUP(C64,JUNHO!B:F,3,0),"0,00")</f>
        <v>5123.57</v>
      </c>
      <c r="K64" s="45">
        <f t="shared" si="0"/>
        <v>1654.2199999999993</v>
      </c>
      <c r="L64" s="46">
        <f>IFERROR(VLOOKUP(C64,JUNHO!B:H,7,0),"0,00")</f>
        <v>3469.3500000000004</v>
      </c>
      <c r="M64" s="16" t="str">
        <f>IFERROR(VLOOKUP(C64,FÉRIAS!B:C,2,0),"")</f>
        <v>TATIANA NOGUEIRA SANTOS</v>
      </c>
      <c r="N64" s="13" t="str">
        <f>IFERROR(VLOOKUP(C64,AFASTADOS!B:C,2,0),"")</f>
        <v/>
      </c>
      <c r="O64" s="13"/>
      <c r="P64" s="13"/>
    </row>
    <row r="65" spans="2:16" s="23" customFormat="1">
      <c r="B65" s="12">
        <f t="shared" si="1"/>
        <v>57</v>
      </c>
      <c r="C65" s="34">
        <v>3431</v>
      </c>
      <c r="D65" s="18" t="str">
        <f>IFERROR(VLOOKUP(C65,SRA!B:C,2,0),"")</f>
        <v>SAMIA RAFAELA B CAVALCANTE</v>
      </c>
      <c r="E65" s="12" t="str">
        <f>IFERROR(VLOOKUP(C65,SRA!B:T,8,0),"")</f>
        <v>COM</v>
      </c>
      <c r="F65" s="12" t="s">
        <v>424</v>
      </c>
      <c r="G65" s="12" t="str">
        <f>IFERROR(VLOOKUP(C65,SRA!B:T,5,0),"")</f>
        <v>GESTOR DE APOIO TEC.</v>
      </c>
      <c r="H65" s="45">
        <f>IFERROR(VLOOKUP(C65,SRA!B:T,18,0),"")</f>
        <v>323.08</v>
      </c>
      <c r="I65" s="45">
        <f>IFERROR(VLOOKUP(C65,SRA!B:T,19,0),"")</f>
        <v>3092.31</v>
      </c>
      <c r="J65" s="46">
        <f>IFERROR(VLOOKUP(C65,JUNHO!B:F,3,0),"0,00")</f>
        <v>3765.39</v>
      </c>
      <c r="K65" s="45">
        <f t="shared" si="0"/>
        <v>449.48999999999978</v>
      </c>
      <c r="L65" s="46">
        <f>IFERROR(VLOOKUP(C65,JUNHO!B:H,7,0),"0,00")</f>
        <v>3315.9</v>
      </c>
      <c r="M65" s="16" t="str">
        <f>IFERROR(VLOOKUP(C65,FÉRIAS!B:C,2,0),"")</f>
        <v/>
      </c>
      <c r="N65" s="13" t="str">
        <f>IFERROR(VLOOKUP(C65,AFASTADOS!B:C,2,0),"")</f>
        <v/>
      </c>
      <c r="O65" s="13"/>
      <c r="P65" s="13"/>
    </row>
    <row r="66" spans="2:16" s="23" customFormat="1">
      <c r="B66" s="12">
        <f t="shared" si="1"/>
        <v>58</v>
      </c>
      <c r="C66" s="34">
        <v>3432</v>
      </c>
      <c r="D66" s="18" t="str">
        <f>IFERROR(VLOOKUP(C66,SRA!B:C,2,0),"")</f>
        <v>EVELYN TAYRINE S DE OLIVEIRA</v>
      </c>
      <c r="E66" s="12" t="str">
        <f>IFERROR(VLOOKUP(C66,SRA!B:T,8,0),"")</f>
        <v>COM</v>
      </c>
      <c r="F66" s="12" t="s">
        <v>446</v>
      </c>
      <c r="G66" s="12" t="str">
        <f>IFERROR(VLOOKUP(C66,SRA!B:T,5,0),"")</f>
        <v>SECRETARIA</v>
      </c>
      <c r="H66" s="45">
        <f>IFERROR(VLOOKUP(C66,SRA!B:T,18,0),"")</f>
        <v>430.76</v>
      </c>
      <c r="I66" s="45">
        <f>IFERROR(VLOOKUP(C66,SRA!B:T,19,0),"")</f>
        <v>1723.08</v>
      </c>
      <c r="J66" s="46">
        <f>IFERROR(VLOOKUP(C66,JUNHO!B:F,3,0),"0,00")</f>
        <v>2153.84</v>
      </c>
      <c r="K66" s="45">
        <f t="shared" si="0"/>
        <v>532.32000000000016</v>
      </c>
      <c r="L66" s="46">
        <f>IFERROR(VLOOKUP(C66,JUNHO!B:H,7,0),"0,00")</f>
        <v>1621.52</v>
      </c>
      <c r="M66" s="16" t="str">
        <f>IFERROR(VLOOKUP(C66,FÉRIAS!B:C,2,0),"")</f>
        <v/>
      </c>
      <c r="N66" s="13" t="str">
        <f>IFERROR(VLOOKUP(C66,AFASTADOS!B:C,2,0),"")</f>
        <v>EVELYN TAYRINE S DE OLIVEIRA</v>
      </c>
      <c r="O66" s="13"/>
      <c r="P66" s="13"/>
    </row>
    <row r="67" spans="2:16" s="23" customFormat="1">
      <c r="B67" s="12">
        <f t="shared" si="1"/>
        <v>59</v>
      </c>
      <c r="C67" s="34">
        <v>3433</v>
      </c>
      <c r="D67" s="18" t="str">
        <f>IFERROR(VLOOKUP(C67,SRA!B:C,2,0),"")</f>
        <v>BRENDAH NICHOLLY A MACIEL FRAZ</v>
      </c>
      <c r="E67" s="12" t="str">
        <f>IFERROR(VLOOKUP(C67,SRA!B:T,8,0),"")</f>
        <v>COM</v>
      </c>
      <c r="F67" s="12" t="s">
        <v>424</v>
      </c>
      <c r="G67" s="12" t="str">
        <f>IFERROR(VLOOKUP(C67,SRA!B:T,5,0),"")</f>
        <v>GESTOR DE DESENV.</v>
      </c>
      <c r="H67" s="45">
        <f>IFERROR(VLOOKUP(C67,SRA!B:T,18,0),"")</f>
        <v>969.24</v>
      </c>
      <c r="I67" s="45">
        <f>IFERROR(VLOOKUP(C67,SRA!B:T,19,0),"")</f>
        <v>3876.93</v>
      </c>
      <c r="J67" s="46">
        <f>IFERROR(VLOOKUP(C67,JUNHO!B:F,3,0),"0,00")</f>
        <v>4846.17</v>
      </c>
      <c r="K67" s="45">
        <f t="shared" si="0"/>
        <v>773.90999999999985</v>
      </c>
      <c r="L67" s="46">
        <f>IFERROR(VLOOKUP(C67,JUNHO!B:H,7,0),"0,00")</f>
        <v>4072.26</v>
      </c>
      <c r="M67" s="16"/>
      <c r="N67" s="13"/>
      <c r="O67" s="13"/>
      <c r="P67" s="13"/>
    </row>
    <row r="68" spans="2:16" s="23" customFormat="1">
      <c r="B68" s="12">
        <f t="shared" si="1"/>
        <v>60</v>
      </c>
      <c r="C68" s="34">
        <v>3434</v>
      </c>
      <c r="D68" s="18" t="str">
        <f>IFERROR(VLOOKUP(C68,SRA!B:C,2,0),"")</f>
        <v>DANIEL PEREIRA DA SILVA</v>
      </c>
      <c r="E68" s="12" t="str">
        <f>IFERROR(VLOOKUP(C68,SRA!B:T,8,0),"")</f>
        <v>COM</v>
      </c>
      <c r="F68" s="12" t="s">
        <v>424</v>
      </c>
      <c r="G68" s="12" t="str">
        <f>IFERROR(VLOOKUP(C68,SRA!B:T,5,0),"")</f>
        <v>COORD. DE VENDAS</v>
      </c>
      <c r="H68" s="45">
        <f>IFERROR(VLOOKUP(C68,SRA!B:T,18,0),"")</f>
        <v>1830.89</v>
      </c>
      <c r="I68" s="45">
        <f>IFERROR(VLOOKUP(C68,SRA!B:T,19,0),"")</f>
        <v>7323.56</v>
      </c>
      <c r="J68" s="46">
        <f>IFERROR(VLOOKUP(C68,JUNHO!B:F,3,0),"0,00")</f>
        <v>9154.4500000000007</v>
      </c>
      <c r="K68" s="45">
        <f t="shared" si="0"/>
        <v>3078.0200000000004</v>
      </c>
      <c r="L68" s="46">
        <f>IFERROR(VLOOKUP(C68,JUNHO!B:H,7,0),"0,00")</f>
        <v>6076.43</v>
      </c>
      <c r="M68" s="16"/>
      <c r="N68" s="13"/>
      <c r="O68" s="13"/>
      <c r="P68" s="13"/>
    </row>
    <row r="69" spans="2:16" s="23" customFormat="1">
      <c r="B69" s="12">
        <f t="shared" si="1"/>
        <v>61</v>
      </c>
      <c r="C69" s="34">
        <v>3436</v>
      </c>
      <c r="D69" s="18" t="str">
        <f>IFERROR(VLOOKUP(C69,SRA!B:C,2,0),"")</f>
        <v>FABIO RICARDO SILVA</v>
      </c>
      <c r="E69" s="12" t="str">
        <f>IFERROR(VLOOKUP(C69,SRA!B:T,8,0),"")</f>
        <v>COM</v>
      </c>
      <c r="F69" s="12" t="s">
        <v>424</v>
      </c>
      <c r="G69" s="12" t="str">
        <f>IFERROR(VLOOKUP(C69,SRA!B:T,5,0),"")</f>
        <v>COORD. GOVER. CORP.</v>
      </c>
      <c r="H69" s="45">
        <f>IFERROR(VLOOKUP(C69,SRA!B:T,18,0),"")</f>
        <v>1830.89</v>
      </c>
      <c r="I69" s="45">
        <f>IFERROR(VLOOKUP(C69,SRA!B:T,19,0),"")</f>
        <v>7323.56</v>
      </c>
      <c r="J69" s="46">
        <f>IFERROR(VLOOKUP(C69,JUNHO!B:F,3,0),"0,00")</f>
        <v>9514.94</v>
      </c>
      <c r="K69" s="45">
        <f t="shared" si="0"/>
        <v>2400.8999999999996</v>
      </c>
      <c r="L69" s="46">
        <f>IFERROR(VLOOKUP(C69,JUNHO!B:H,7,0),"0,00")</f>
        <v>7114.0400000000009</v>
      </c>
      <c r="M69" s="16"/>
      <c r="N69" s="13"/>
      <c r="O69" s="13"/>
      <c r="P69" s="13"/>
    </row>
    <row r="70" spans="2:16" s="23" customFormat="1">
      <c r="B70" s="12">
        <f t="shared" si="1"/>
        <v>62</v>
      </c>
      <c r="C70" s="34">
        <v>3437</v>
      </c>
      <c r="D70" s="18" t="str">
        <f>IFERROR(VLOOKUP(C70,SRA!B:C,2,0),"")</f>
        <v>MARIA SONIA C DE VASCONCELOS</v>
      </c>
      <c r="E70" s="12" t="str">
        <f>IFERROR(VLOOKUP(C70,SRA!B:T,8,0),"")</f>
        <v>COM</v>
      </c>
      <c r="F70" s="12" t="s">
        <v>424</v>
      </c>
      <c r="G70" s="12" t="str">
        <f>IFERROR(VLOOKUP(C70,SRA!B:T,5,0),"")</f>
        <v>COORD. DE ADM.</v>
      </c>
      <c r="H70" s="45">
        <f>IFERROR(VLOOKUP(C70,SRA!B:T,18,0),"")</f>
        <v>1830.89</v>
      </c>
      <c r="I70" s="45">
        <f>IFERROR(VLOOKUP(C70,SRA!B:T,19,0),"")</f>
        <v>7323.56</v>
      </c>
      <c r="J70" s="46">
        <f>IFERROR(VLOOKUP(C70,JUNHO!B:F,3,0),"0,00")</f>
        <v>9154.4500000000007</v>
      </c>
      <c r="K70" s="45">
        <f t="shared" si="0"/>
        <v>2301.7600000000002</v>
      </c>
      <c r="L70" s="46">
        <f>IFERROR(VLOOKUP(C70,JUNHO!B:H,7,0),"0,00")</f>
        <v>6852.6900000000005</v>
      </c>
      <c r="M70" s="29"/>
      <c r="O70" s="13"/>
    </row>
    <row r="71" spans="2:16" s="23" customFormat="1">
      <c r="B71" s="12">
        <f t="shared" si="1"/>
        <v>63</v>
      </c>
      <c r="C71" s="34">
        <v>3439</v>
      </c>
      <c r="D71" s="18" t="str">
        <f>IFERROR(VLOOKUP(C71,SRA!B:C,2,0),"")</f>
        <v>EVELINE ALMEIDA O DOS SANTOS</v>
      </c>
      <c r="E71" s="12" t="str">
        <f>IFERROR(VLOOKUP(C71,SRA!B:T,8,0),"")</f>
        <v>COM</v>
      </c>
      <c r="F71" s="12" t="s">
        <v>424</v>
      </c>
      <c r="G71" s="12" t="str">
        <f>IFERROR(VLOOKUP(C71,SRA!B:T,5,0),"")</f>
        <v>SUCOM-SUPERINT.COMER</v>
      </c>
      <c r="H71" s="45">
        <f>IFERROR(VLOOKUP(C71,SRA!B:T,18,0),"")</f>
        <v>1992.45</v>
      </c>
      <c r="I71" s="45">
        <f>IFERROR(VLOOKUP(C71,SRA!B:T,19,0),"")</f>
        <v>7969.76</v>
      </c>
      <c r="J71" s="46">
        <f>IFERROR(VLOOKUP(C71,JUNHO!B:F,3,0),"0,00")</f>
        <v>9962.2099999999991</v>
      </c>
      <c r="K71" s="45">
        <f t="shared" si="0"/>
        <v>4390.7199999999993</v>
      </c>
      <c r="L71" s="46">
        <f>IFERROR(VLOOKUP(C71,JUNHO!B:H,7,0),"0,00")</f>
        <v>5571.49</v>
      </c>
      <c r="M71" s="29"/>
      <c r="O71" s="13"/>
    </row>
    <row r="72" spans="2:16" s="23" customFormat="1">
      <c r="B72" s="12">
        <f t="shared" si="1"/>
        <v>64</v>
      </c>
      <c r="C72" s="34">
        <v>3440</v>
      </c>
      <c r="D72" s="18" t="str">
        <f>IFERROR(VLOOKUP(C72,SRA!B:C,2,0),"")</f>
        <v>KELBY DE MENEZES LAFAYETTE</v>
      </c>
      <c r="E72" s="12" t="str">
        <f>IFERROR(VLOOKUP(C72,SRA!B:T,8,0),"")</f>
        <v>COM</v>
      </c>
      <c r="F72" s="12" t="s">
        <v>424</v>
      </c>
      <c r="G72" s="12" t="str">
        <f>IFERROR(VLOOKUP(C72,SRA!B:T,5,0),"")</f>
        <v>SUPERINTENDENTE ADM.</v>
      </c>
      <c r="H72" s="45">
        <f>IFERROR(VLOOKUP(C72,SRA!B:T,18,0),"")</f>
        <v>1992.45</v>
      </c>
      <c r="I72" s="45">
        <f>IFERROR(VLOOKUP(C72,SRA!B:T,19,0),"")</f>
        <v>7969.76</v>
      </c>
      <c r="J72" s="46">
        <f>IFERROR(VLOOKUP(C72,JUNHO!B:F,3,0),"0,00")</f>
        <v>9962.2099999999991</v>
      </c>
      <c r="K72" s="45">
        <f t="shared" si="0"/>
        <v>2523.8999999999996</v>
      </c>
      <c r="L72" s="46">
        <f>IFERROR(VLOOKUP(C72,JUNHO!B:H,7,0),"0,00")</f>
        <v>7438.3099999999995</v>
      </c>
      <c r="M72" s="29"/>
      <c r="O72" s="13"/>
    </row>
    <row r="73" spans="2:16" s="23" customFormat="1">
      <c r="B73" s="12">
        <f t="shared" si="1"/>
        <v>65</v>
      </c>
      <c r="C73" s="44">
        <v>3441</v>
      </c>
      <c r="D73" s="18" t="str">
        <f>IFERROR(VLOOKUP(C73,SRA!B:C,2,0),"")</f>
        <v>ELISON CARLOS FERREIRA SILVA</v>
      </c>
      <c r="E73" s="12" t="str">
        <f>IFERROR(VLOOKUP(C73,SRA!B:T,8,0),"")</f>
        <v>COM</v>
      </c>
      <c r="F73" s="12" t="s">
        <v>424</v>
      </c>
      <c r="G73" s="12" t="str">
        <f>IFERROR(VLOOKUP(C73,SRA!B:T,5,0),"")</f>
        <v>ASSESSOR DIRETORIA</v>
      </c>
      <c r="H73" s="45">
        <f>IFERROR(VLOOKUP(C73,SRA!B:T,18,0),"")</f>
        <v>1076.93</v>
      </c>
      <c r="I73" s="45">
        <f>IFERROR(VLOOKUP(C73,SRA!B:T,19,0),"")</f>
        <v>4307.71</v>
      </c>
      <c r="J73" s="46">
        <f>IFERROR(VLOOKUP(C73,JUNHO!B:F,3,0),"0,00")</f>
        <v>5745.13</v>
      </c>
      <c r="K73" s="45">
        <f t="shared" ref="K73:K136" si="2">J73-L73</f>
        <v>1070.7300000000005</v>
      </c>
      <c r="L73" s="46">
        <f>IFERROR(VLOOKUP(C73,JUNHO!B:H,7,0),"0,00")</f>
        <v>4674.3999999999996</v>
      </c>
      <c r="M73" s="29"/>
      <c r="O73" s="13"/>
    </row>
    <row r="74" spans="2:16" s="23" customFormat="1">
      <c r="B74" s="12">
        <f t="shared" ref="B74:B137" si="3">B73+1</f>
        <v>66</v>
      </c>
      <c r="C74" s="47">
        <v>3443</v>
      </c>
      <c r="D74" s="18" t="str">
        <f>IFERROR(VLOOKUP(C74,SRA!B:C,2,0),"")</f>
        <v>CAIO HENRIQUE SOUZA FERREIRA</v>
      </c>
      <c r="E74" s="12" t="str">
        <f>IFERROR(VLOOKUP(C74,SRA!B:T,8,0),"")</f>
        <v>COM</v>
      </c>
      <c r="F74" s="12" t="s">
        <v>424</v>
      </c>
      <c r="G74" s="12" t="str">
        <f>IFERROR(VLOOKUP(C74,SRA!B:T,5,0),"")</f>
        <v>GESTOR DE DESENV.</v>
      </c>
      <c r="H74" s="45">
        <f>IFERROR(VLOOKUP(C74,SRA!B:T,18,0),"")</f>
        <v>969.24</v>
      </c>
      <c r="I74" s="45">
        <f>IFERROR(VLOOKUP(C74,SRA!B:T,19,0),"")</f>
        <v>3876.93</v>
      </c>
      <c r="J74" s="46">
        <f>IFERROR(VLOOKUP(C74,JUNHO!B:F,3,0),"0,00")</f>
        <v>5206.66</v>
      </c>
      <c r="K74" s="45">
        <f t="shared" si="2"/>
        <v>1192.1199999999999</v>
      </c>
      <c r="L74" s="46">
        <f>IFERROR(VLOOKUP(C74,JUNHO!B:H,7,0),"0,00")</f>
        <v>4014.54</v>
      </c>
      <c r="M74" s="16" t="str">
        <f>IFERROR(VLOOKUP(C74,FÉRIAS!B:C,2,0),"")</f>
        <v/>
      </c>
      <c r="N74" s="13" t="str">
        <f>IFERROR(VLOOKUP(C74,AFASTADOS!B:C,2,0),"")</f>
        <v/>
      </c>
      <c r="O74" s="13"/>
      <c r="P74" s="13"/>
    </row>
    <row r="75" spans="2:16" s="23" customFormat="1">
      <c r="B75" s="12">
        <f t="shared" si="3"/>
        <v>67</v>
      </c>
      <c r="C75" s="47">
        <v>3445</v>
      </c>
      <c r="D75" s="18" t="str">
        <f>IFERROR(VLOOKUP(C75,SRA!B:C,2,0),"")</f>
        <v>MARIA SOCORRO MARQUES NUNES</v>
      </c>
      <c r="E75" s="12" t="str">
        <f>IFERROR(VLOOKUP(C75,SRA!B:T,8,0),"")</f>
        <v>COM</v>
      </c>
      <c r="F75" s="12" t="s">
        <v>424</v>
      </c>
      <c r="G75" s="12" t="str">
        <f>IFERROR(VLOOKUP(C75,SRA!B:T,5,0),"")</f>
        <v>COORD. RESP. SOCIAL</v>
      </c>
      <c r="H75" s="45">
        <f>IFERROR(VLOOKUP(C75,SRA!B:T,18,0),"")</f>
        <v>1830.89</v>
      </c>
      <c r="I75" s="45">
        <f>IFERROR(VLOOKUP(C75,SRA!B:T,19,0),"")</f>
        <v>7323.56</v>
      </c>
      <c r="J75" s="46">
        <f>IFERROR(VLOOKUP(C75,JUNHO!B:F,3,0),"0,00")</f>
        <v>9154.4500000000007</v>
      </c>
      <c r="K75" s="45">
        <f t="shared" si="2"/>
        <v>2299.7600000000002</v>
      </c>
      <c r="L75" s="46">
        <f>IFERROR(VLOOKUP(C75,JUNHO!B:H,7,0),"0,00")</f>
        <v>6854.6900000000005</v>
      </c>
      <c r="M75" s="29"/>
      <c r="O75" s="13"/>
    </row>
    <row r="76" spans="2:16" s="23" customFormat="1">
      <c r="B76" s="12">
        <f t="shared" si="3"/>
        <v>68</v>
      </c>
      <c r="C76" s="47">
        <v>3446</v>
      </c>
      <c r="D76" s="18" t="str">
        <f>IFERROR(VLOOKUP(C76,SRA!B:C,2,0),"")</f>
        <v>JOAO BOSCO GONCALVES DA SILVA</v>
      </c>
      <c r="E76" s="12" t="str">
        <f>IFERROR(VLOOKUP(C76,SRA!B:T,8,0),"")</f>
        <v>COM</v>
      </c>
      <c r="F76" s="12" t="s">
        <v>424</v>
      </c>
      <c r="G76" s="12" t="str">
        <f>IFERROR(VLOOKUP(C76,SRA!B:T,5,0),"")</f>
        <v>COOR.FARM.POPULARES</v>
      </c>
      <c r="H76" s="45">
        <f>IFERROR(VLOOKUP(C76,SRA!B:T,18,0),"")</f>
        <v>1830.89</v>
      </c>
      <c r="I76" s="45">
        <f>IFERROR(VLOOKUP(C76,SRA!B:T,19,0),"")</f>
        <v>7323.56</v>
      </c>
      <c r="J76" s="46">
        <f>IFERROR(VLOOKUP(C76,JUNHO!B:F,3,0),"0,00")</f>
        <v>9154.4500000000007</v>
      </c>
      <c r="K76" s="45">
        <f t="shared" si="2"/>
        <v>2767.4300000000003</v>
      </c>
      <c r="L76" s="46">
        <f>IFERROR(VLOOKUP(C76,JUNHO!B:H,7,0),"0,00")</f>
        <v>6387.02</v>
      </c>
      <c r="M76" s="29"/>
      <c r="O76" s="13"/>
    </row>
    <row r="77" spans="2:16" s="23" customFormat="1">
      <c r="B77" s="12">
        <f t="shared" si="3"/>
        <v>69</v>
      </c>
      <c r="C77" s="47">
        <v>3447</v>
      </c>
      <c r="D77" s="18" t="str">
        <f>IFERROR(VLOOKUP(C77,SRA!B:C,2,0),"")</f>
        <v>ITAMAR XAVIER DE SA</v>
      </c>
      <c r="E77" s="12" t="str">
        <f>IFERROR(VLOOKUP(C77,SRA!B:T,8,0),"")</f>
        <v>COM</v>
      </c>
      <c r="F77" s="12" t="s">
        <v>424</v>
      </c>
      <c r="G77" s="12" t="str">
        <f>IFERROR(VLOOKUP(C77,SRA!B:T,5,0),"")</f>
        <v>ASSESSOR DIRETORIA</v>
      </c>
      <c r="H77" s="45">
        <f>IFERROR(VLOOKUP(C77,SRA!B:T,18,0),"")</f>
        <v>1076.93</v>
      </c>
      <c r="I77" s="45">
        <f>IFERROR(VLOOKUP(C77,SRA!B:T,19,0),"")</f>
        <v>4307.71</v>
      </c>
      <c r="J77" s="46">
        <f>IFERROR(VLOOKUP(C77,JUNHO!B:F,3,0),"0,00")</f>
        <v>5384.64</v>
      </c>
      <c r="K77" s="45">
        <f t="shared" si="2"/>
        <v>971.59000000000015</v>
      </c>
      <c r="L77" s="46">
        <f>IFERROR(VLOOKUP(C77,JUNHO!B:H,7,0),"0,00")</f>
        <v>4413.05</v>
      </c>
      <c r="M77" s="16" t="str">
        <f>IFERROR(VLOOKUP(C77,FÉRIAS!B:C,2,0),"")</f>
        <v/>
      </c>
      <c r="N77" s="13" t="str">
        <f>IFERROR(VLOOKUP(C77,AFASTADOS!B:C,2,0),"")</f>
        <v/>
      </c>
      <c r="O77" s="13"/>
      <c r="P77" s="13"/>
    </row>
    <row r="78" spans="2:16" s="23" customFormat="1">
      <c r="B78" s="12">
        <f t="shared" si="3"/>
        <v>70</v>
      </c>
      <c r="C78" s="17">
        <v>3448</v>
      </c>
      <c r="D78" s="18" t="str">
        <f>IFERROR(VLOOKUP(C78,SRA!B:C,2,0),"")</f>
        <v>CASSIA ELIANAI CABRAL DE MELO</v>
      </c>
      <c r="E78" s="12" t="str">
        <f>IFERROR(VLOOKUP(C78,SRA!B:T,8,0),"")</f>
        <v>COM</v>
      </c>
      <c r="F78" s="12" t="s">
        <v>424</v>
      </c>
      <c r="G78" s="12" t="str">
        <f>IFERROR(VLOOKUP(C78,SRA!B:T,5,0),"")</f>
        <v>GESTOR DE DESENV.</v>
      </c>
      <c r="H78" s="45">
        <f>IFERROR(VLOOKUP(C78,SRA!B:T,18,0),"")</f>
        <v>969.24</v>
      </c>
      <c r="I78" s="45">
        <f>IFERROR(VLOOKUP(C78,SRA!B:T,19,0),"")</f>
        <v>3876.93</v>
      </c>
      <c r="J78" s="46">
        <f>IFERROR(VLOOKUP(C78,JUNHO!B:F,3,0),"0,00")</f>
        <v>4846.18</v>
      </c>
      <c r="K78" s="45">
        <f t="shared" si="2"/>
        <v>1789.17</v>
      </c>
      <c r="L78" s="46">
        <f>IFERROR(VLOOKUP(C78,JUNHO!B:H,7,0),"0,00")</f>
        <v>3057.01</v>
      </c>
      <c r="M78" s="16"/>
      <c r="N78" s="13"/>
      <c r="O78" s="13"/>
      <c r="P78" s="13"/>
    </row>
    <row r="79" spans="2:16" s="23" customFormat="1">
      <c r="B79" s="12">
        <f t="shared" si="3"/>
        <v>71</v>
      </c>
      <c r="C79" s="17">
        <v>3449</v>
      </c>
      <c r="D79" s="18" t="str">
        <f>IFERROR(VLOOKUP(C79,SRA!B:C,2,0),"")</f>
        <v>JOSIAS PITANGA DE M S AMORIM</v>
      </c>
      <c r="E79" s="12" t="str">
        <f>IFERROR(VLOOKUP(C79,SRA!B:T,8,0),"")</f>
        <v>COM</v>
      </c>
      <c r="F79" s="12" t="s">
        <v>424</v>
      </c>
      <c r="G79" s="12" t="str">
        <f>IFERROR(VLOOKUP(C79,SRA!B:T,5,0),"")</f>
        <v>GERENTE ADM.</v>
      </c>
      <c r="H79" s="45">
        <f>IFERROR(VLOOKUP(C79,SRA!B:T,18,0),"")</f>
        <v>700</v>
      </c>
      <c r="I79" s="45">
        <f>IFERROR(VLOOKUP(C79,SRA!B:T,19,0),"")</f>
        <v>2800.02</v>
      </c>
      <c r="J79" s="46">
        <f>IFERROR(VLOOKUP(C79,JUNHO!B:F,3,0),"0,00")</f>
        <v>4200.0200000000004</v>
      </c>
      <c r="K79" s="45">
        <f t="shared" si="2"/>
        <v>655.11000000000058</v>
      </c>
      <c r="L79" s="46">
        <f>IFERROR(VLOOKUP(C79,JUNHO!B:H,7,0),"0,00")</f>
        <v>3544.91</v>
      </c>
      <c r="M79" s="16"/>
      <c r="N79" s="13"/>
      <c r="O79" s="13"/>
      <c r="P79" s="13"/>
    </row>
    <row r="80" spans="2:16" s="23" customFormat="1">
      <c r="B80" s="12">
        <f t="shared" si="3"/>
        <v>72</v>
      </c>
      <c r="C80" s="17">
        <v>3450</v>
      </c>
      <c r="D80" s="18" t="str">
        <f>IFERROR(VLOOKUP(C80,SRA!B:C,2,0),"")</f>
        <v>TACIANA HENRIQUE DE F BRAGA</v>
      </c>
      <c r="E80" s="12" t="str">
        <f>IFERROR(VLOOKUP(C80,SRA!B:T,8,0),"")</f>
        <v>COM</v>
      </c>
      <c r="F80" s="12" t="s">
        <v>424</v>
      </c>
      <c r="G80" s="12" t="str">
        <f>IFERROR(VLOOKUP(C80,SRA!B:T,5,0),"")</f>
        <v>COORD.DE PCP</v>
      </c>
      <c r="H80" s="45">
        <f>IFERROR(VLOOKUP(C80,SRA!B:T,18,0),"")</f>
        <v>1830.89</v>
      </c>
      <c r="I80" s="45">
        <f>IFERROR(VLOOKUP(C80,SRA!B:T,19,0),"")</f>
        <v>7323.56</v>
      </c>
      <c r="J80" s="46">
        <f>IFERROR(VLOOKUP(C80,JUNHO!B:F,3,0),"0,00")</f>
        <v>9154.4500000000007</v>
      </c>
      <c r="K80" s="45">
        <f t="shared" si="2"/>
        <v>2326.2400000000007</v>
      </c>
      <c r="L80" s="46">
        <f>IFERROR(VLOOKUP(C80,JUNHO!B:H,7,0),"0,00")</f>
        <v>6828.21</v>
      </c>
      <c r="M80" s="16"/>
      <c r="N80" s="13"/>
      <c r="O80" s="13"/>
      <c r="P80" s="13"/>
    </row>
    <row r="81" spans="2:16" s="23" customFormat="1">
      <c r="B81" s="12">
        <f t="shared" si="3"/>
        <v>73</v>
      </c>
      <c r="C81" s="24">
        <v>7002</v>
      </c>
      <c r="D81" s="18" t="str">
        <f>IFERROR(VLOOKUP(C81,SRA!B:C,2,0),"")</f>
        <v>ANTONIO LUIZ DOLIVEIRA AZEVEDO</v>
      </c>
      <c r="E81" s="12" t="str">
        <f>IFERROR(VLOOKUP(C81,SRA!B:T,8,0),"")</f>
        <v>EXQ</v>
      </c>
      <c r="F81" s="12" t="s">
        <v>424</v>
      </c>
      <c r="G81" s="12" t="str">
        <f>IFERROR(VLOOKUP(C81,SRA!B:T,5,0),"")</f>
        <v>DIRETOR D ENGENHARIA</v>
      </c>
      <c r="H81" s="45">
        <f>IFERROR(VLOOKUP(C81,SRA!B:T,18,0),"")</f>
        <v>0</v>
      </c>
      <c r="I81" s="45">
        <f>IFERROR(VLOOKUP(C81,SRA!B:T,19,0),"")</f>
        <v>18463.36</v>
      </c>
      <c r="J81" s="46">
        <f>IFERROR(VLOOKUP(C81,JUNHO!B:F,3,0),"0,00")</f>
        <v>18463.36</v>
      </c>
      <c r="K81" s="45">
        <f t="shared" si="2"/>
        <v>5682.2000000000007</v>
      </c>
      <c r="L81" s="46">
        <f>IFERROR(VLOOKUP(C81,JUNHO!B:H,7,0),"0,00")</f>
        <v>12781.16</v>
      </c>
      <c r="M81" s="29"/>
      <c r="O81" s="13"/>
    </row>
    <row r="82" spans="2:16" s="23" customFormat="1">
      <c r="B82" s="12">
        <f t="shared" si="3"/>
        <v>74</v>
      </c>
      <c r="C82" s="24">
        <v>8249</v>
      </c>
      <c r="D82" s="18" t="str">
        <f>IFERROR(VLOOKUP(C82,SRA!B:C,2,0),"")</f>
        <v>SELMA BEZERRA DE CARVALHO</v>
      </c>
      <c r="E82" s="12" t="str">
        <f>IFERROR(VLOOKUP(C82,SRA!B:T,8,0),"")</f>
        <v>COM</v>
      </c>
      <c r="F82" s="12" t="s">
        <v>424</v>
      </c>
      <c r="G82" s="12" t="str">
        <f>IFERROR(VLOOKUP(C82,SRA!B:T,5,0),"")</f>
        <v>SECRETARIA</v>
      </c>
      <c r="H82" s="45">
        <f>IFERROR(VLOOKUP(C82,SRA!B:T,18,0),"")</f>
        <v>700</v>
      </c>
      <c r="I82" s="45">
        <f>IFERROR(VLOOKUP(C82,SRA!B:T,19,0),"")</f>
        <v>2800.02</v>
      </c>
      <c r="J82" s="46">
        <f>IFERROR(VLOOKUP(C82,JUNHO!B:F,3,0),"0,00")</f>
        <v>3860.02</v>
      </c>
      <c r="K82" s="45">
        <f t="shared" si="2"/>
        <v>2372.8199999999997</v>
      </c>
      <c r="L82" s="46">
        <f>IFERROR(VLOOKUP(C82,JUNHO!B:H,7,0),"0,00")</f>
        <v>1487.2</v>
      </c>
      <c r="M82" s="29"/>
      <c r="O82" s="13"/>
    </row>
    <row r="83" spans="2:16" s="13" customFormat="1">
      <c r="B83" s="12">
        <f t="shared" si="3"/>
        <v>75</v>
      </c>
      <c r="C83" s="17">
        <v>397</v>
      </c>
      <c r="D83" s="18" t="str">
        <f>IFERROR(VLOOKUP(C83,SRA!B:C,2,0),"")</f>
        <v>MARIA AMARA MEDEIROS</v>
      </c>
      <c r="E83" s="12" t="str">
        <f>IFERROR(VLOOKUP(C83,SRA!B:T,8,0),"")</f>
        <v>CLT</v>
      </c>
      <c r="F83" s="12" t="s">
        <v>424</v>
      </c>
      <c r="G83" s="12" t="str">
        <f>IFERROR(VLOOKUP(C83,SRA!B:T,5,0),"")</f>
        <v>TEC. EM ADM. E FIN.</v>
      </c>
      <c r="H83" s="45">
        <f>IFERROR(VLOOKUP(C83,SRA!B:T,18,0),"")</f>
        <v>5991.41</v>
      </c>
      <c r="I83" s="45">
        <f>IFERROR(VLOOKUP(C83,SRA!B:T,19,0),"")</f>
        <v>0</v>
      </c>
      <c r="J83" s="46">
        <f>IFERROR(VLOOKUP(C83,JUNHO!B:F,3,0),"0,00")</f>
        <v>5991.41</v>
      </c>
      <c r="K83" s="45">
        <f t="shared" si="2"/>
        <v>2320.7399999999998</v>
      </c>
      <c r="L83" s="46">
        <f>IFERROR(VLOOKUP(C83,JUNHO!B:H,7,0),"0,00")</f>
        <v>3670.67</v>
      </c>
      <c r="M83" s="16" t="str">
        <f>IFERROR(VLOOKUP(C83,FÉRIAS!B:C,2,0),"")</f>
        <v/>
      </c>
      <c r="N83" s="13" t="str">
        <f>IFERROR(VLOOKUP(C83,AFASTADOS!B:C,2,0),"")</f>
        <v/>
      </c>
    </row>
    <row r="84" spans="2:16" s="13" customFormat="1">
      <c r="B84" s="12">
        <f t="shared" si="3"/>
        <v>76</v>
      </c>
      <c r="C84" s="17">
        <v>508</v>
      </c>
      <c r="D84" s="18" t="str">
        <f>IFERROR(VLOOKUP(C84,SRA!B:C,2,0),"")</f>
        <v>SANDRA EMIDIO PEREIRA</v>
      </c>
      <c r="E84" s="12" t="str">
        <f>IFERROR(VLOOKUP(C84,SRA!B:T,8,0),"")</f>
        <v>CLT</v>
      </c>
      <c r="F84" s="12" t="s">
        <v>424</v>
      </c>
      <c r="G84" s="12" t="str">
        <f>IFERROR(VLOOKUP(C84,SRA!B:T,5,0),"")</f>
        <v>TEC. EM ADM. E FIN.</v>
      </c>
      <c r="H84" s="45">
        <f>IFERROR(VLOOKUP(C84,SRA!B:T,18,0),"")</f>
        <v>5523.19</v>
      </c>
      <c r="I84" s="45">
        <f>IFERROR(VLOOKUP(C84,SRA!B:T,19,0),"")</f>
        <v>0</v>
      </c>
      <c r="J84" s="46">
        <f>IFERROR(VLOOKUP(C84,JUNHO!B:F,3,0),"0,00")</f>
        <v>5523.19</v>
      </c>
      <c r="K84" s="45">
        <f t="shared" si="2"/>
        <v>2264.2599999999993</v>
      </c>
      <c r="L84" s="46">
        <f>IFERROR(VLOOKUP(C84,JUNHO!B:H,7,0),"0,00")</f>
        <v>3258.9300000000003</v>
      </c>
      <c r="M84" s="16" t="str">
        <f>IFERROR(VLOOKUP(C84,FÉRIAS!B:C,2,0),"")</f>
        <v/>
      </c>
      <c r="N84" s="13" t="str">
        <f>IFERROR(VLOOKUP(C84,AFASTADOS!B:C,2,0),"")</f>
        <v/>
      </c>
    </row>
    <row r="85" spans="2:16" s="13" customFormat="1">
      <c r="B85" s="12">
        <f t="shared" si="3"/>
        <v>77</v>
      </c>
      <c r="C85" s="17">
        <v>510</v>
      </c>
      <c r="D85" s="18" t="str">
        <f>IFERROR(VLOOKUP(C85,SRA!B:C,2,0),"")</f>
        <v>FRANCISCO FERREIRA DE SOUSA</v>
      </c>
      <c r="E85" s="12" t="str">
        <f>IFERROR(VLOOKUP(C85,SRA!B:T,8,0),"")</f>
        <v>CLT</v>
      </c>
      <c r="F85" s="12" t="s">
        <v>424</v>
      </c>
      <c r="G85" s="12" t="str">
        <f>IFERROR(VLOOKUP(C85,SRA!B:T,5,0),"")</f>
        <v>TEC. EM ADM. E FIN.</v>
      </c>
      <c r="H85" s="45">
        <f>IFERROR(VLOOKUP(C85,SRA!B:T,18,0),"")</f>
        <v>4475.91</v>
      </c>
      <c r="I85" s="45">
        <f>IFERROR(VLOOKUP(C85,SRA!B:T,19,0),"")</f>
        <v>0</v>
      </c>
      <c r="J85" s="46">
        <f>IFERROR(VLOOKUP(C85,JUNHO!B:F,3,0),"0,00")</f>
        <v>4626.68</v>
      </c>
      <c r="K85" s="45">
        <f t="shared" si="2"/>
        <v>1652.67</v>
      </c>
      <c r="L85" s="46">
        <f>IFERROR(VLOOKUP(C85,JUNHO!B:H,7,0),"0,00")</f>
        <v>2974.01</v>
      </c>
      <c r="M85" s="29"/>
      <c r="N85" s="23"/>
      <c r="P85" s="23"/>
    </row>
    <row r="86" spans="2:16" s="13" customFormat="1">
      <c r="B86" s="12">
        <f t="shared" si="3"/>
        <v>78</v>
      </c>
      <c r="C86" s="17">
        <v>542</v>
      </c>
      <c r="D86" s="18" t="str">
        <f>IFERROR(VLOOKUP(C86,SRA!B:C,2,0),"")</f>
        <v>ANA MARTA MARCELINO DA SILVA</v>
      </c>
      <c r="E86" s="12" t="str">
        <f>IFERROR(VLOOKUP(C86,SRA!B:T,8,0),"")</f>
        <v>CLT</v>
      </c>
      <c r="F86" s="12" t="s">
        <v>424</v>
      </c>
      <c r="G86" s="12" t="str">
        <f>IFERROR(VLOOKUP(C86,SRA!B:T,5,0),"")</f>
        <v>TEC.EM QUALIDADE IND</v>
      </c>
      <c r="H86" s="45">
        <f>IFERROR(VLOOKUP(C86,SRA!B:T,18,0),"")</f>
        <v>2152.9499999999998</v>
      </c>
      <c r="I86" s="45">
        <f>IFERROR(VLOOKUP(C86,SRA!B:T,19,0),"")</f>
        <v>0</v>
      </c>
      <c r="J86" s="46">
        <f>IFERROR(VLOOKUP(C86,JUNHO!B:F,3,0),"0,00")</f>
        <v>5392.99</v>
      </c>
      <c r="K86" s="45">
        <f t="shared" si="2"/>
        <v>4466.88</v>
      </c>
      <c r="L86" s="46">
        <f>IFERROR(VLOOKUP(C86,JUNHO!B:H,7,0),"0,00")</f>
        <v>926.11</v>
      </c>
      <c r="M86" s="29"/>
      <c r="N86" s="23"/>
      <c r="P86" s="23"/>
    </row>
    <row r="87" spans="2:16" s="13" customFormat="1">
      <c r="B87" s="12">
        <f t="shared" si="3"/>
        <v>79</v>
      </c>
      <c r="C87" s="17">
        <v>788</v>
      </c>
      <c r="D87" s="18" t="str">
        <f>IFERROR(VLOOKUP(C87,SRA!B:C,2,0),"")</f>
        <v>IVONEIDE FRANCISCA S ALMEIDA</v>
      </c>
      <c r="E87" s="12" t="str">
        <f>IFERROR(VLOOKUP(C87,SRA!B:T,8,0),"")</f>
        <v>CLT</v>
      </c>
      <c r="F87" s="12" t="s">
        <v>424</v>
      </c>
      <c r="G87" s="12" t="str">
        <f>IFERROR(VLOOKUP(C87,SRA!B:T,5,0),"")</f>
        <v>OP. DE PROD. IND.</v>
      </c>
      <c r="H87" s="45">
        <f>IFERROR(VLOOKUP(C87,SRA!B:T,18,0),"")</f>
        <v>3877.42</v>
      </c>
      <c r="I87" s="45">
        <f>IFERROR(VLOOKUP(C87,SRA!B:T,19,0),"")</f>
        <v>0</v>
      </c>
      <c r="J87" s="46">
        <f>IFERROR(VLOOKUP(C87,JUNHO!B:F,3,0),"0,00")</f>
        <v>3877.42</v>
      </c>
      <c r="K87" s="45">
        <f t="shared" si="2"/>
        <v>1281.7200000000003</v>
      </c>
      <c r="L87" s="46">
        <f>IFERROR(VLOOKUP(C87,JUNHO!B:H,7,0),"0,00")</f>
        <v>2595.6999999999998</v>
      </c>
      <c r="M87" s="29"/>
      <c r="N87" s="23"/>
      <c r="P87" s="23"/>
    </row>
    <row r="88" spans="2:16" s="13" customFormat="1">
      <c r="B88" s="12">
        <f t="shared" si="3"/>
        <v>80</v>
      </c>
      <c r="C88" s="17">
        <v>830</v>
      </c>
      <c r="D88" s="18" t="str">
        <f>IFERROR(VLOOKUP(C88,SRA!B:C,2,0),"")</f>
        <v>CARLOS ANTONIO DA SILVA</v>
      </c>
      <c r="E88" s="12" t="str">
        <f>IFERROR(VLOOKUP(C88,SRA!B:T,8,0),"")</f>
        <v>CLT</v>
      </c>
      <c r="F88" s="12" t="s">
        <v>424</v>
      </c>
      <c r="G88" s="12" t="str">
        <f>IFERROR(VLOOKUP(C88,SRA!B:T,5,0),"")</f>
        <v>TEC. EM ADM. E FIN.</v>
      </c>
      <c r="H88" s="45">
        <f>IFERROR(VLOOKUP(C88,SRA!B:T,18,0),"")</f>
        <v>5440.47</v>
      </c>
      <c r="I88" s="45">
        <f>IFERROR(VLOOKUP(C88,SRA!B:T,19,0),"")</f>
        <v>0</v>
      </c>
      <c r="J88" s="46">
        <f>IFERROR(VLOOKUP(C88,JUNHO!B:F,3,0),"0,00")</f>
        <v>5440.47</v>
      </c>
      <c r="K88" s="45">
        <f t="shared" si="2"/>
        <v>1891.0500000000002</v>
      </c>
      <c r="L88" s="46">
        <f>IFERROR(VLOOKUP(C88,JUNHO!B:H,7,0),"0,00")</f>
        <v>3549.42</v>
      </c>
      <c r="M88" s="29"/>
      <c r="N88" s="23"/>
      <c r="P88" s="23"/>
    </row>
    <row r="89" spans="2:16" s="13" customFormat="1">
      <c r="B89" s="12">
        <f t="shared" si="3"/>
        <v>81</v>
      </c>
      <c r="C89" s="17">
        <v>863</v>
      </c>
      <c r="D89" s="18" t="str">
        <f>IFERROR(VLOOKUP(C89,SRA!B:C,2,0),"")</f>
        <v>JOSE AMARO DOS SANTOS</v>
      </c>
      <c r="E89" s="12" t="str">
        <f>IFERROR(VLOOKUP(C89,SRA!B:T,8,0),"")</f>
        <v>CLT</v>
      </c>
      <c r="F89" s="12" t="s">
        <v>424</v>
      </c>
      <c r="G89" s="12" t="str">
        <f>IFERROR(VLOOKUP(C89,SRA!B:T,5,0),"")</f>
        <v>ASS. DE SERVICOS</v>
      </c>
      <c r="H89" s="45">
        <f>IFERROR(VLOOKUP(C89,SRA!B:T,18,0),"")</f>
        <v>2759.34</v>
      </c>
      <c r="I89" s="45">
        <f>IFERROR(VLOOKUP(C89,SRA!B:T,19,0),"")</f>
        <v>0</v>
      </c>
      <c r="J89" s="46">
        <f>IFERROR(VLOOKUP(C89,JUNHO!B:F,3,0),"0,00")</f>
        <v>2759.34</v>
      </c>
      <c r="K89" s="45">
        <f t="shared" si="2"/>
        <v>1200.6600000000003</v>
      </c>
      <c r="L89" s="46">
        <f>IFERROR(VLOOKUP(C89,JUNHO!B:H,7,0),"0,00")</f>
        <v>1558.6799999999998</v>
      </c>
      <c r="M89" s="16" t="str">
        <f>IFERROR(VLOOKUP(C89,FÉRIAS!B:C,2,0),"")</f>
        <v/>
      </c>
      <c r="N89" s="13" t="str">
        <f>IFERROR(VLOOKUP(C89,AFASTADOS!B:C,2,0),"")</f>
        <v/>
      </c>
    </row>
    <row r="90" spans="2:16" s="13" customFormat="1">
      <c r="B90" s="12">
        <f t="shared" si="3"/>
        <v>82</v>
      </c>
      <c r="C90" s="17">
        <v>871</v>
      </c>
      <c r="D90" s="18" t="str">
        <f>IFERROR(VLOOKUP(C90,SRA!B:C,2,0),"")</f>
        <v>MARIA LUISA P DE LEMOS SILVA</v>
      </c>
      <c r="E90" s="12" t="str">
        <f>IFERROR(VLOOKUP(C90,SRA!B:T,8,0),"")</f>
        <v>CLT</v>
      </c>
      <c r="F90" s="12" t="s">
        <v>424</v>
      </c>
      <c r="G90" s="12" t="str">
        <f>IFERROR(VLOOKUP(C90,SRA!B:T,5,0),"")</f>
        <v>TEC. EM ADM. E FIN.</v>
      </c>
      <c r="H90" s="45">
        <f>IFERROR(VLOOKUP(C90,SRA!B:T,18,0),"")</f>
        <v>6309.29</v>
      </c>
      <c r="I90" s="45">
        <f>IFERROR(VLOOKUP(C90,SRA!B:T,19,0),"")</f>
        <v>0</v>
      </c>
      <c r="J90" s="46">
        <f>IFERROR(VLOOKUP(C90,JUNHO!B:F,3,0),"0,00")</f>
        <v>6309.29</v>
      </c>
      <c r="K90" s="45">
        <f t="shared" si="2"/>
        <v>2501.94</v>
      </c>
      <c r="L90" s="46">
        <f>IFERROR(VLOOKUP(C90,JUNHO!B:H,7,0),"0,00")</f>
        <v>3807.35</v>
      </c>
      <c r="M90" s="29"/>
      <c r="N90" s="23"/>
      <c r="P90" s="23"/>
    </row>
    <row r="91" spans="2:16" s="13" customFormat="1">
      <c r="B91" s="12">
        <f t="shared" si="3"/>
        <v>83</v>
      </c>
      <c r="C91" s="17">
        <v>897</v>
      </c>
      <c r="D91" s="18" t="str">
        <f>IFERROR(VLOOKUP(C91,SRA!B:C,2,0),"")</f>
        <v>EUNICE DE ASSIS CALIXTO</v>
      </c>
      <c r="E91" s="12" t="str">
        <f>IFERROR(VLOOKUP(C91,SRA!B:T,8,0),"")</f>
        <v>CLT</v>
      </c>
      <c r="F91" s="12" t="s">
        <v>424</v>
      </c>
      <c r="G91" s="12" t="str">
        <f>IFERROR(VLOOKUP(C91,SRA!B:T,5,0),"")</f>
        <v>ASS. DE SERVICOS</v>
      </c>
      <c r="H91" s="45">
        <f>IFERROR(VLOOKUP(C91,SRA!B:T,18,0),"")</f>
        <v>2059.06</v>
      </c>
      <c r="I91" s="45">
        <f>IFERROR(VLOOKUP(C91,SRA!B:T,19,0),"")</f>
        <v>0</v>
      </c>
      <c r="J91" s="46">
        <f>IFERROR(VLOOKUP(C91,JUNHO!B:F,3,0),"0,00")</f>
        <v>2059.06</v>
      </c>
      <c r="K91" s="45">
        <f t="shared" si="2"/>
        <v>1730.1399999999999</v>
      </c>
      <c r="L91" s="46">
        <f>IFERROR(VLOOKUP(C91,JUNHO!B:H,7,0),"0,00")</f>
        <v>328.92</v>
      </c>
      <c r="M91" s="29"/>
      <c r="N91" s="23"/>
      <c r="P91" s="23"/>
    </row>
    <row r="92" spans="2:16" s="13" customFormat="1">
      <c r="B92" s="12">
        <f t="shared" si="3"/>
        <v>84</v>
      </c>
      <c r="C92" s="17">
        <v>996</v>
      </c>
      <c r="D92" s="18" t="str">
        <f>IFERROR(VLOOKUP(C92,SRA!B:C,2,0),"")</f>
        <v>FIRMINO SIQUEIRA DA SILVA</v>
      </c>
      <c r="E92" s="12" t="str">
        <f>IFERROR(VLOOKUP(C92,SRA!B:T,8,0),"")</f>
        <v>CLT</v>
      </c>
      <c r="F92" s="12" t="s">
        <v>424</v>
      </c>
      <c r="G92" s="12" t="str">
        <f>IFERROR(VLOOKUP(C92,SRA!B:T,5,0),"")</f>
        <v>OP. DE PROD. IND.</v>
      </c>
      <c r="H92" s="45">
        <f>IFERROR(VLOOKUP(C92,SRA!B:T,18,0),"")</f>
        <v>4280.67</v>
      </c>
      <c r="I92" s="45">
        <f>IFERROR(VLOOKUP(C92,SRA!B:T,19,0),"")</f>
        <v>0</v>
      </c>
      <c r="J92" s="46">
        <f>IFERROR(VLOOKUP(C92,JUNHO!B:F,3,0),"0,00")</f>
        <v>4280.79</v>
      </c>
      <c r="K92" s="45">
        <f t="shared" si="2"/>
        <v>1586.6099999999997</v>
      </c>
      <c r="L92" s="46">
        <f>IFERROR(VLOOKUP(C92,JUNHO!B:H,7,0),"0,00")</f>
        <v>2694.1800000000003</v>
      </c>
      <c r="M92" s="29"/>
      <c r="N92" s="23"/>
      <c r="O92" s="23"/>
      <c r="P92" s="23"/>
    </row>
    <row r="93" spans="2:16" s="13" customFormat="1">
      <c r="B93" s="12">
        <f t="shared" si="3"/>
        <v>85</v>
      </c>
      <c r="C93" s="17">
        <v>1008</v>
      </c>
      <c r="D93" s="18" t="str">
        <f>IFERROR(VLOOKUP(C93,SRA!B:C,2,0),"")</f>
        <v>MARIO JOSE DO NASCIMENTO</v>
      </c>
      <c r="E93" s="12" t="str">
        <f>IFERROR(VLOOKUP(C93,SRA!B:T,8,0),"")</f>
        <v>CLT</v>
      </c>
      <c r="F93" s="12" t="s">
        <v>424</v>
      </c>
      <c r="G93" s="12" t="str">
        <f>IFERROR(VLOOKUP(C93,SRA!B:T,5,0),"")</f>
        <v>ASS. DE SERVICOS</v>
      </c>
      <c r="H93" s="45">
        <f>IFERROR(VLOOKUP(C93,SRA!B:T,18,0),"")</f>
        <v>2627.98</v>
      </c>
      <c r="I93" s="45">
        <f>IFERROR(VLOOKUP(C93,SRA!B:T,19,0),"")</f>
        <v>0</v>
      </c>
      <c r="J93" s="46">
        <f>IFERROR(VLOOKUP(C93,JUNHO!B:F,3,0),"0,00")</f>
        <v>2627.98</v>
      </c>
      <c r="K93" s="45">
        <f t="shared" si="2"/>
        <v>711.06</v>
      </c>
      <c r="L93" s="46">
        <f>IFERROR(VLOOKUP(C93,JUNHO!B:H,7,0),"0,00")</f>
        <v>1916.92</v>
      </c>
      <c r="M93" s="16" t="str">
        <f>IFERROR(VLOOKUP(C93,FÉRIAS!B:C,2,0),"")</f>
        <v/>
      </c>
      <c r="N93" s="13" t="str">
        <f>IFERROR(VLOOKUP(C93,AFASTADOS!B:C,2,0),"")</f>
        <v/>
      </c>
    </row>
    <row r="94" spans="2:16" s="13" customFormat="1">
      <c r="B94" s="12">
        <f t="shared" si="3"/>
        <v>86</v>
      </c>
      <c r="C94" s="17">
        <v>1037</v>
      </c>
      <c r="D94" s="18" t="str">
        <f>IFERROR(VLOOKUP(C94,SRA!B:C,2,0),"")</f>
        <v>DAVI INACIO FILHO</v>
      </c>
      <c r="E94" s="12" t="str">
        <f>IFERROR(VLOOKUP(C94,SRA!B:T,8,0),"")</f>
        <v>CLT</v>
      </c>
      <c r="F94" s="12" t="s">
        <v>424</v>
      </c>
      <c r="G94" s="12" t="str">
        <f>IFERROR(VLOOKUP(C94,SRA!B:T,5,0),"")</f>
        <v>OP. DE PROD. IND.</v>
      </c>
      <c r="H94" s="45">
        <f>IFERROR(VLOOKUP(C94,SRA!B:T,18,0),"")</f>
        <v>4076.83</v>
      </c>
      <c r="I94" s="45">
        <f>IFERROR(VLOOKUP(C94,SRA!B:T,19,0),"")</f>
        <v>0</v>
      </c>
      <c r="J94" s="46">
        <f>IFERROR(VLOOKUP(C94,JUNHO!B:F,3,0),"0,00")</f>
        <v>4076.83</v>
      </c>
      <c r="K94" s="45">
        <f t="shared" si="2"/>
        <v>1502.8199999999997</v>
      </c>
      <c r="L94" s="46">
        <f>IFERROR(VLOOKUP(C94,JUNHO!B:H,7,0),"0,00")</f>
        <v>2574.0100000000002</v>
      </c>
      <c r="M94" s="29"/>
      <c r="N94" s="23"/>
      <c r="O94" s="23"/>
      <c r="P94" s="23"/>
    </row>
    <row r="95" spans="2:16" s="13" customFormat="1">
      <c r="B95" s="12">
        <f t="shared" si="3"/>
        <v>87</v>
      </c>
      <c r="C95" s="17">
        <v>1051</v>
      </c>
      <c r="D95" s="18" t="str">
        <f>IFERROR(VLOOKUP(C95,SRA!B:C,2,0),"")</f>
        <v>GEORGE HAROLD DE B  WALMSLEY</v>
      </c>
      <c r="E95" s="12" t="str">
        <f>IFERROR(VLOOKUP(C95,SRA!B:T,8,0),"")</f>
        <v>CLT</v>
      </c>
      <c r="F95" s="12" t="s">
        <v>424</v>
      </c>
      <c r="G95" s="12" t="str">
        <f>IFERROR(VLOOKUP(C95,SRA!B:T,5,0),"")</f>
        <v>ANALISTA EM PCP</v>
      </c>
      <c r="H95" s="45">
        <f>IFERROR(VLOOKUP(C95,SRA!B:T,18,0),"")</f>
        <v>21920.690000000002</v>
      </c>
      <c r="I95" s="45">
        <f>IFERROR(VLOOKUP(C95,SRA!B:T,19,0),"")</f>
        <v>0</v>
      </c>
      <c r="J95" s="46">
        <f>IFERROR(VLOOKUP(C95,JUNHO!B:F,3,0),"0,00")</f>
        <v>21920.69</v>
      </c>
      <c r="K95" s="45">
        <f t="shared" si="2"/>
        <v>7662.0999999999985</v>
      </c>
      <c r="L95" s="46">
        <f>IFERROR(VLOOKUP(C95,JUNHO!B:H,7,0),"0,00")</f>
        <v>14258.59</v>
      </c>
      <c r="M95" s="29"/>
      <c r="N95" s="23"/>
      <c r="O95" s="23"/>
      <c r="P95" s="23"/>
    </row>
    <row r="96" spans="2:16" s="13" customFormat="1">
      <c r="B96" s="12">
        <f t="shared" si="3"/>
        <v>88</v>
      </c>
      <c r="C96" s="17">
        <v>1056</v>
      </c>
      <c r="D96" s="18" t="str">
        <f>IFERROR(VLOOKUP(C96,SRA!B:C,2,0),"")</f>
        <v>VALERIA MARIA DA SILVA</v>
      </c>
      <c r="E96" s="12" t="str">
        <f>IFERROR(VLOOKUP(C96,SRA!B:T,8,0),"")</f>
        <v>CLT</v>
      </c>
      <c r="F96" s="12" t="s">
        <v>424</v>
      </c>
      <c r="G96" s="12" t="str">
        <f>IFERROR(VLOOKUP(C96,SRA!B:T,5,0),"")</f>
        <v>TEC.EM QUALIDADE IND</v>
      </c>
      <c r="H96" s="45">
        <f>IFERROR(VLOOKUP(C96,SRA!B:T,18,0),"")</f>
        <v>4934.66</v>
      </c>
      <c r="I96" s="45">
        <f>IFERROR(VLOOKUP(C96,SRA!B:T,19,0),"")</f>
        <v>0</v>
      </c>
      <c r="J96" s="46">
        <f>IFERROR(VLOOKUP(C96,JUNHO!B:F,3,0),"0,00")</f>
        <v>6775.82</v>
      </c>
      <c r="K96" s="45">
        <f t="shared" si="2"/>
        <v>4083.1099999999997</v>
      </c>
      <c r="L96" s="46">
        <f>IFERROR(VLOOKUP(C96,JUNHO!B:H,7,0),"0,00")</f>
        <v>2692.71</v>
      </c>
      <c r="M96" s="29"/>
      <c r="N96" s="23"/>
      <c r="O96" s="23"/>
      <c r="P96" s="23"/>
    </row>
    <row r="97" spans="2:16" s="13" customFormat="1">
      <c r="B97" s="12">
        <f t="shared" si="3"/>
        <v>89</v>
      </c>
      <c r="C97" s="17">
        <v>1071</v>
      </c>
      <c r="D97" s="18" t="str">
        <f>IFERROR(VLOOKUP(C97,SRA!B:C,2,0),"")</f>
        <v>MARIA JOSE DA HORA</v>
      </c>
      <c r="E97" s="12" t="str">
        <f>IFERROR(VLOOKUP(C97,SRA!B:T,8,0),"")</f>
        <v>CLT</v>
      </c>
      <c r="F97" s="12" t="s">
        <v>424</v>
      </c>
      <c r="G97" s="12" t="str">
        <f>IFERROR(VLOOKUP(C97,SRA!B:T,5,0),"")</f>
        <v>OP. DE PROD. IND.</v>
      </c>
      <c r="H97" s="45">
        <f>IFERROR(VLOOKUP(C97,SRA!B:T,18,0),"")</f>
        <v>2270.11</v>
      </c>
      <c r="I97" s="45">
        <f>IFERROR(VLOOKUP(C97,SRA!B:T,19,0),"")</f>
        <v>0</v>
      </c>
      <c r="J97" s="46">
        <f>IFERROR(VLOOKUP(C97,JUNHO!B:F,3,0),"0,00")</f>
        <v>2270.11</v>
      </c>
      <c r="K97" s="45">
        <f t="shared" si="2"/>
        <v>424.27</v>
      </c>
      <c r="L97" s="46">
        <f>IFERROR(VLOOKUP(C97,JUNHO!B:H,7,0),"0,00")</f>
        <v>1845.8400000000001</v>
      </c>
      <c r="M97" s="29"/>
      <c r="N97" s="23"/>
      <c r="O97" s="23"/>
      <c r="P97" s="23"/>
    </row>
    <row r="98" spans="2:16" s="13" customFormat="1">
      <c r="B98" s="12">
        <f t="shared" si="3"/>
        <v>90</v>
      </c>
      <c r="C98" s="17">
        <v>1080</v>
      </c>
      <c r="D98" s="18" t="str">
        <f>IFERROR(VLOOKUP(C98,SRA!B:C,2,0),"")</f>
        <v>VALDIRENE ANDRE PEREIRA</v>
      </c>
      <c r="E98" s="12" t="str">
        <f>IFERROR(VLOOKUP(C98,SRA!B:T,8,0),"")</f>
        <v>CLT</v>
      </c>
      <c r="F98" s="12" t="s">
        <v>424</v>
      </c>
      <c r="G98" s="12" t="str">
        <f>IFERROR(VLOOKUP(C98,SRA!B:T,5,0),"")</f>
        <v>TEC. EM ADM. E FIN.</v>
      </c>
      <c r="H98" s="45">
        <f>IFERROR(VLOOKUP(C98,SRA!B:T,18,0),"")</f>
        <v>4475.91</v>
      </c>
      <c r="I98" s="45">
        <f>IFERROR(VLOOKUP(C98,SRA!B:T,19,0),"")</f>
        <v>0</v>
      </c>
      <c r="J98" s="46">
        <f>IFERROR(VLOOKUP(C98,JUNHO!B:F,3,0),"0,00")</f>
        <v>4475.91</v>
      </c>
      <c r="K98" s="45">
        <f t="shared" si="2"/>
        <v>1546.8899999999999</v>
      </c>
      <c r="L98" s="46">
        <f>IFERROR(VLOOKUP(C98,JUNHO!B:H,7,0),"0,00")</f>
        <v>2929.02</v>
      </c>
      <c r="M98" s="16"/>
      <c r="P98" s="23"/>
    </row>
    <row r="99" spans="2:16" s="13" customFormat="1">
      <c r="B99" s="12">
        <f t="shared" si="3"/>
        <v>91</v>
      </c>
      <c r="C99" s="17">
        <v>1099</v>
      </c>
      <c r="D99" s="18" t="str">
        <f>IFERROR(VLOOKUP(C99,SRA!B:C,2,0),"")</f>
        <v>VALERIA DA SILVA SOUZA</v>
      </c>
      <c r="E99" s="12" t="str">
        <f>IFERROR(VLOOKUP(C99,SRA!B:T,8,0),"")</f>
        <v>CLT</v>
      </c>
      <c r="F99" s="12" t="s">
        <v>424</v>
      </c>
      <c r="G99" s="12" t="str">
        <f>IFERROR(VLOOKUP(C99,SRA!B:T,5,0),"")</f>
        <v>OP. DE PROD. IND.</v>
      </c>
      <c r="H99" s="45">
        <f>IFERROR(VLOOKUP(C99,SRA!B:T,18,0),"")</f>
        <v>4076.83</v>
      </c>
      <c r="I99" s="45">
        <f>IFERROR(VLOOKUP(C99,SRA!B:T,19,0),"")</f>
        <v>0</v>
      </c>
      <c r="J99" s="46">
        <f>IFERROR(VLOOKUP(C99,JUNHO!B:F,3,0),"0,00")</f>
        <v>4076.83</v>
      </c>
      <c r="K99" s="45">
        <f t="shared" si="2"/>
        <v>687.92000000000007</v>
      </c>
      <c r="L99" s="46">
        <f>IFERROR(VLOOKUP(C99,JUNHO!B:H,7,0),"0,00")</f>
        <v>3388.91</v>
      </c>
      <c r="M99" s="16" t="str">
        <f>IFERROR(VLOOKUP(C99,FÉRIAS!B:C,2,0),"")</f>
        <v/>
      </c>
      <c r="N99" s="13" t="str">
        <f>IFERROR(VLOOKUP(C99,AFASTADOS!B:C,2,0),"")</f>
        <v/>
      </c>
    </row>
    <row r="100" spans="2:16" s="13" customFormat="1">
      <c r="B100" s="12">
        <f t="shared" si="3"/>
        <v>92</v>
      </c>
      <c r="C100" s="17">
        <v>1126</v>
      </c>
      <c r="D100" s="18" t="str">
        <f>IFERROR(VLOOKUP(C100,SRA!B:C,2,0),"")</f>
        <v>ALUISIO GOMES FERREIRA FILHO</v>
      </c>
      <c r="E100" s="12" t="str">
        <f>IFERROR(VLOOKUP(C100,SRA!B:T,8,0),"")</f>
        <v>CLT</v>
      </c>
      <c r="F100" s="12" t="s">
        <v>424</v>
      </c>
      <c r="G100" s="12" t="str">
        <f>IFERROR(VLOOKUP(C100,SRA!B:T,5,0),"")</f>
        <v>TEC. EM ADM. E FIN.</v>
      </c>
      <c r="H100" s="45">
        <f>IFERROR(VLOOKUP(C100,SRA!B:T,18,0),"")</f>
        <v>6997.81</v>
      </c>
      <c r="I100" s="45">
        <f>IFERROR(VLOOKUP(C100,SRA!B:T,19,0),"")</f>
        <v>0</v>
      </c>
      <c r="J100" s="46">
        <f>IFERROR(VLOOKUP(C100,JUNHO!B:F,3,0),"0,00")</f>
        <v>6997.81</v>
      </c>
      <c r="K100" s="45">
        <f t="shared" si="2"/>
        <v>2974.16</v>
      </c>
      <c r="L100" s="46">
        <f>IFERROR(VLOOKUP(C100,JUNHO!B:H,7,0),"0,00")</f>
        <v>4023.6500000000005</v>
      </c>
      <c r="M100" s="16" t="str">
        <f>IFERROR(VLOOKUP(C100,FÉRIAS!B:C,2,0),"")</f>
        <v/>
      </c>
      <c r="N100" s="13" t="str">
        <f>IFERROR(VLOOKUP(C100,AFASTADOS!B:C,2,0),"")</f>
        <v/>
      </c>
    </row>
    <row r="101" spans="2:16" s="13" customFormat="1">
      <c r="B101" s="12">
        <f t="shared" si="3"/>
        <v>93</v>
      </c>
      <c r="C101" s="17">
        <v>1135</v>
      </c>
      <c r="D101" s="18" t="str">
        <f>IFERROR(VLOOKUP(C101,SRA!B:C,2,0),"")</f>
        <v>ANTONIO LUIZ DOS SANTOS</v>
      </c>
      <c r="E101" s="12" t="str">
        <f>IFERROR(VLOOKUP(C101,SRA!B:T,8,0),"")</f>
        <v>CLT</v>
      </c>
      <c r="F101" s="12" t="s">
        <v>424</v>
      </c>
      <c r="G101" s="12" t="str">
        <f>IFERROR(VLOOKUP(C101,SRA!B:T,5,0),"")</f>
        <v>TEC. EM ADM. E FIN.</v>
      </c>
      <c r="H101" s="45">
        <f>IFERROR(VLOOKUP(C101,SRA!B:T,18,0),"")</f>
        <v>3682.31</v>
      </c>
      <c r="I101" s="45">
        <f>IFERROR(VLOOKUP(C101,SRA!B:T,19,0),"")</f>
        <v>0</v>
      </c>
      <c r="J101" s="46">
        <f>IFERROR(VLOOKUP(C101,JUNHO!B:F,3,0),"0,00")</f>
        <v>3682.31</v>
      </c>
      <c r="K101" s="45">
        <f t="shared" si="2"/>
        <v>1633.5099999999998</v>
      </c>
      <c r="L101" s="46">
        <f>IFERROR(VLOOKUP(C101,JUNHO!B:H,7,0),"0,00")</f>
        <v>2048.8000000000002</v>
      </c>
      <c r="M101" s="16" t="str">
        <f>IFERROR(VLOOKUP(C101,FÉRIAS!B:C,2,0),"")</f>
        <v/>
      </c>
      <c r="N101" s="13" t="str">
        <f>IFERROR(VLOOKUP(C101,AFASTADOS!B:C,2,0),"")</f>
        <v/>
      </c>
    </row>
    <row r="102" spans="2:16" s="13" customFormat="1">
      <c r="B102" s="12">
        <f t="shared" si="3"/>
        <v>94</v>
      </c>
      <c r="C102" s="17">
        <v>1159</v>
      </c>
      <c r="D102" s="18" t="str">
        <f>IFERROR(VLOOKUP(C102,SRA!B:C,2,0),"")</f>
        <v>VERA LUCIA MARIA C  DA SILVA</v>
      </c>
      <c r="E102" s="12" t="str">
        <f>IFERROR(VLOOKUP(C102,SRA!B:T,8,0),"")</f>
        <v>CLT</v>
      </c>
      <c r="F102" s="12" t="s">
        <v>424</v>
      </c>
      <c r="G102" s="12" t="str">
        <f>IFERROR(VLOOKUP(C102,SRA!B:T,5,0),"")</f>
        <v>OP. DE PROD. IND.</v>
      </c>
      <c r="H102" s="45">
        <f>IFERROR(VLOOKUP(C102,SRA!B:T,18,0),"")</f>
        <v>2270.16</v>
      </c>
      <c r="I102" s="45">
        <f>IFERROR(VLOOKUP(C102,SRA!B:T,19,0),"")</f>
        <v>0</v>
      </c>
      <c r="J102" s="46">
        <f>IFERROR(VLOOKUP(C102,JUNHO!B:F,3,0),"0,00")</f>
        <v>2270.16</v>
      </c>
      <c r="K102" s="45">
        <f t="shared" si="2"/>
        <v>1515.5299999999997</v>
      </c>
      <c r="L102" s="46">
        <f>IFERROR(VLOOKUP(C102,JUNHO!B:H,7,0),"0,00")</f>
        <v>754.63</v>
      </c>
      <c r="M102" s="16" t="str">
        <f>IFERROR(VLOOKUP(C102,FÉRIAS!B:C,2,0),"")</f>
        <v/>
      </c>
      <c r="N102" s="13" t="str">
        <f>IFERROR(VLOOKUP(C102,AFASTADOS!B:C,2,0),"")</f>
        <v/>
      </c>
    </row>
    <row r="103" spans="2:16" s="13" customFormat="1">
      <c r="B103" s="12">
        <f t="shared" si="3"/>
        <v>95</v>
      </c>
      <c r="C103" s="17">
        <v>1164</v>
      </c>
      <c r="D103" s="18" t="str">
        <f>IFERROR(VLOOKUP(C103,SRA!B:C,2,0),"")</f>
        <v>TERESINHA MARIA DE F  FELIX</v>
      </c>
      <c r="E103" s="12" t="str">
        <f>IFERROR(VLOOKUP(C103,SRA!B:T,8,0),"")</f>
        <v>CLT</v>
      </c>
      <c r="F103" s="12" t="s">
        <v>436</v>
      </c>
      <c r="G103" s="12" t="str">
        <f>IFERROR(VLOOKUP(C103,SRA!B:T,5,0),"")</f>
        <v>TEC. EM ADM. E FIN.</v>
      </c>
      <c r="H103" s="45">
        <f>IFERROR(VLOOKUP(C103,SRA!B:T,18,0),"")</f>
        <v>5712.48</v>
      </c>
      <c r="I103" s="45">
        <f>IFERROR(VLOOKUP(C103,SRA!B:T,19,0),"")</f>
        <v>0</v>
      </c>
      <c r="J103" s="46">
        <f>IFERROR(VLOOKUP(C103,JUNHO!B:F,3,0),"0,00")</f>
        <v>6601.09</v>
      </c>
      <c r="K103" s="45">
        <f t="shared" si="2"/>
        <v>3968.23</v>
      </c>
      <c r="L103" s="46">
        <f>IFERROR(VLOOKUP(C103,JUNHO!B:H,7,0),"0,00")</f>
        <v>2632.86</v>
      </c>
      <c r="M103" s="16" t="str">
        <f>IFERROR(VLOOKUP(C103,FÉRIAS!B:C,2,0),"")</f>
        <v>TERESINHA MARIA DE F  FELIX</v>
      </c>
      <c r="N103" s="13" t="str">
        <f>IFERROR(VLOOKUP(C103,AFASTADOS!B:C,2,0),"")</f>
        <v/>
      </c>
    </row>
    <row r="104" spans="2:16" s="13" customFormat="1">
      <c r="B104" s="12">
        <f t="shared" si="3"/>
        <v>96</v>
      </c>
      <c r="C104" s="17">
        <v>1169</v>
      </c>
      <c r="D104" s="18" t="str">
        <f>IFERROR(VLOOKUP(C104,SRA!B:C,2,0),"")</f>
        <v>MARIA DO CARMO SANTOS</v>
      </c>
      <c r="E104" s="12" t="str">
        <f>IFERROR(VLOOKUP(C104,SRA!B:T,8,0),"")</f>
        <v>CLT</v>
      </c>
      <c r="F104" s="12" t="s">
        <v>424</v>
      </c>
      <c r="G104" s="12" t="str">
        <f>IFERROR(VLOOKUP(C104,SRA!B:T,5,0),"")</f>
        <v>OP. DE PROD. IND.</v>
      </c>
      <c r="H104" s="45">
        <f>IFERROR(VLOOKUP(C104,SRA!B:T,18,0),"")</f>
        <v>3521.69</v>
      </c>
      <c r="I104" s="45">
        <f>IFERROR(VLOOKUP(C104,SRA!B:T,19,0),"")</f>
        <v>0</v>
      </c>
      <c r="J104" s="46">
        <f>IFERROR(VLOOKUP(C104,JUNHO!B:F,3,0),"0,00")</f>
        <v>3521.69</v>
      </c>
      <c r="K104" s="45">
        <f t="shared" si="2"/>
        <v>2132.75</v>
      </c>
      <c r="L104" s="46">
        <f>IFERROR(VLOOKUP(C104,JUNHO!B:H,7,0),"0,00")</f>
        <v>1388.9399999999998</v>
      </c>
      <c r="M104" s="16" t="str">
        <f>IFERROR(VLOOKUP(C104,FÉRIAS!B:C,2,0),"")</f>
        <v/>
      </c>
      <c r="N104" s="13" t="str">
        <f>IFERROR(VLOOKUP(C104,AFASTADOS!B:C,2,0),"")</f>
        <v/>
      </c>
    </row>
    <row r="105" spans="2:16" s="13" customFormat="1">
      <c r="B105" s="12">
        <f t="shared" si="3"/>
        <v>97</v>
      </c>
      <c r="C105" s="17">
        <v>1177</v>
      </c>
      <c r="D105" s="18" t="str">
        <f>IFERROR(VLOOKUP(C105,SRA!B:C,2,0),"")</f>
        <v>SELMA MARIA P DO NASCIMENTO</v>
      </c>
      <c r="E105" s="12" t="str">
        <f>IFERROR(VLOOKUP(C105,SRA!B:T,8,0),"")</f>
        <v>CLT</v>
      </c>
      <c r="F105" s="12" t="s">
        <v>424</v>
      </c>
      <c r="G105" s="12" t="str">
        <f>IFERROR(VLOOKUP(C105,SRA!B:T,5,0),"")</f>
        <v>TEC. EM ADM. E FIN.</v>
      </c>
      <c r="H105" s="45">
        <f>IFERROR(VLOOKUP(C105,SRA!B:T,18,0),"")</f>
        <v>4475.95</v>
      </c>
      <c r="I105" s="45">
        <f>IFERROR(VLOOKUP(C105,SRA!B:T,19,0),"")</f>
        <v>0</v>
      </c>
      <c r="J105" s="46">
        <f>IFERROR(VLOOKUP(C105,JUNHO!B:F,3,0),"0,00")</f>
        <v>4475.95</v>
      </c>
      <c r="K105" s="45">
        <f t="shared" si="2"/>
        <v>2456</v>
      </c>
      <c r="L105" s="46">
        <f>IFERROR(VLOOKUP(C105,JUNHO!B:H,7,0),"0,00")</f>
        <v>2019.9499999999998</v>
      </c>
      <c r="M105" s="16" t="str">
        <f>IFERROR(VLOOKUP(C105,FÉRIAS!B:C,2,0),"")</f>
        <v/>
      </c>
      <c r="N105" s="13" t="str">
        <f>IFERROR(VLOOKUP(C105,AFASTADOS!B:C,2,0),"")</f>
        <v/>
      </c>
    </row>
    <row r="106" spans="2:16" s="13" customFormat="1">
      <c r="B106" s="12">
        <f t="shared" si="3"/>
        <v>98</v>
      </c>
      <c r="C106" s="17">
        <v>1221</v>
      </c>
      <c r="D106" s="18" t="str">
        <f>IFERROR(VLOOKUP(C106,SRA!B:C,2,0),"")</f>
        <v>JOSE CARLOS TENORIO DE MELO</v>
      </c>
      <c r="E106" s="12" t="str">
        <f>IFERROR(VLOOKUP(C106,SRA!B:T,8,0),"")</f>
        <v>CLT</v>
      </c>
      <c r="F106" s="12" t="s">
        <v>424</v>
      </c>
      <c r="G106" s="12" t="str">
        <f>IFERROR(VLOOKUP(C106,SRA!B:T,5,0),"")</f>
        <v>ANALISTA EM PCP</v>
      </c>
      <c r="H106" s="45">
        <f>IFERROR(VLOOKUP(C106,SRA!B:T,18,0),"")</f>
        <v>10379.799999999999</v>
      </c>
      <c r="I106" s="45">
        <f>IFERROR(VLOOKUP(C106,SRA!B:T,19,0),"")</f>
        <v>0</v>
      </c>
      <c r="J106" s="46">
        <f>IFERROR(VLOOKUP(C106,JUNHO!B:F,3,0),"0,00")</f>
        <v>10379.799999999999</v>
      </c>
      <c r="K106" s="45">
        <f t="shared" si="2"/>
        <v>3506.9399999999987</v>
      </c>
      <c r="L106" s="46">
        <f>IFERROR(VLOOKUP(C106,JUNHO!B:H,7,0),"0,00")</f>
        <v>6872.8600000000006</v>
      </c>
      <c r="M106" s="16" t="str">
        <f>IFERROR(VLOOKUP(C106,FÉRIAS!B:C,2,0),"")</f>
        <v/>
      </c>
      <c r="N106" s="13" t="str">
        <f>IFERROR(VLOOKUP(C106,AFASTADOS!B:C,2,0),"")</f>
        <v/>
      </c>
    </row>
    <row r="107" spans="2:16" s="13" customFormat="1">
      <c r="B107" s="12">
        <f t="shared" si="3"/>
        <v>99</v>
      </c>
      <c r="C107" s="17">
        <v>1229</v>
      </c>
      <c r="D107" s="18" t="str">
        <f>IFERROR(VLOOKUP(C107,SRA!B:C,2,0),"")</f>
        <v>IVANETE RODRIGUES DOS SANTOS</v>
      </c>
      <c r="E107" s="12" t="str">
        <f>IFERROR(VLOOKUP(C107,SRA!B:T,8,0),"")</f>
        <v>CLT</v>
      </c>
      <c r="F107" s="12" t="s">
        <v>424</v>
      </c>
      <c r="G107" s="12" t="str">
        <f>IFERROR(VLOOKUP(C107,SRA!B:T,5,0),"")</f>
        <v>OP. DE PROD. IND.</v>
      </c>
      <c r="H107" s="45">
        <f>IFERROR(VLOOKUP(C107,SRA!B:T,18,0),"")</f>
        <v>4280.67</v>
      </c>
      <c r="I107" s="45">
        <f>IFERROR(VLOOKUP(C107,SRA!B:T,19,0),"")</f>
        <v>0</v>
      </c>
      <c r="J107" s="46">
        <f>IFERROR(VLOOKUP(C107,JUNHO!B:F,3,0),"0,00")</f>
        <v>5147.45</v>
      </c>
      <c r="K107" s="45">
        <f t="shared" si="2"/>
        <v>2129.75</v>
      </c>
      <c r="L107" s="46">
        <f>IFERROR(VLOOKUP(C107,JUNHO!B:H,7,0),"0,00")</f>
        <v>3017.7</v>
      </c>
      <c r="M107" s="16" t="str">
        <f>IFERROR(VLOOKUP(C107,FÉRIAS!B:C,2,0),"")</f>
        <v/>
      </c>
      <c r="N107" s="13" t="str">
        <f>IFERROR(VLOOKUP(C107,AFASTADOS!B:C,2,0),"")</f>
        <v/>
      </c>
    </row>
    <row r="108" spans="2:16" s="13" customFormat="1">
      <c r="B108" s="12">
        <f t="shared" si="3"/>
        <v>100</v>
      </c>
      <c r="C108" s="17">
        <v>1243</v>
      </c>
      <c r="D108" s="18" t="str">
        <f>IFERROR(VLOOKUP(C108,SRA!B:C,2,0),"")</f>
        <v>MARIA EUGENIA VILARIM LIMA</v>
      </c>
      <c r="E108" s="12" t="str">
        <f>IFERROR(VLOOKUP(C108,SRA!B:T,8,0),"")</f>
        <v>CLT</v>
      </c>
      <c r="F108" s="12" t="s">
        <v>424</v>
      </c>
      <c r="G108" s="12" t="str">
        <f>IFERROR(VLOOKUP(C108,SRA!B:T,5,0),"")</f>
        <v>OP. DE PROD. IND.</v>
      </c>
      <c r="H108" s="45">
        <f>IFERROR(VLOOKUP(C108,SRA!B:T,18,0),"")</f>
        <v>2759.34</v>
      </c>
      <c r="I108" s="45">
        <f>IFERROR(VLOOKUP(C108,SRA!B:T,19,0),"")</f>
        <v>0</v>
      </c>
      <c r="J108" s="46">
        <f>IFERROR(VLOOKUP(C108,JUNHO!B:F,3,0),"0,00")</f>
        <v>2759.34</v>
      </c>
      <c r="K108" s="45">
        <f t="shared" si="2"/>
        <v>1189.17</v>
      </c>
      <c r="L108" s="46">
        <f>IFERROR(VLOOKUP(C108,JUNHO!B:H,7,0),"0,00")</f>
        <v>1570.17</v>
      </c>
      <c r="M108" s="16" t="str">
        <f>IFERROR(VLOOKUP(C108,FÉRIAS!B:C,2,0),"")</f>
        <v/>
      </c>
      <c r="N108" s="13" t="str">
        <f>IFERROR(VLOOKUP(C108,AFASTADOS!B:C,2,0),"")</f>
        <v/>
      </c>
    </row>
    <row r="109" spans="2:16" s="13" customFormat="1">
      <c r="B109" s="12">
        <f t="shared" si="3"/>
        <v>101</v>
      </c>
      <c r="C109" s="17">
        <v>1258</v>
      </c>
      <c r="D109" s="18" t="str">
        <f>IFERROR(VLOOKUP(C109,SRA!B:C,2,0),"")</f>
        <v>ADIGALENE RODRIGUES DA SILVA</v>
      </c>
      <c r="E109" s="12" t="str">
        <f>IFERROR(VLOOKUP(C109,SRA!B:T,8,0),"")</f>
        <v>CLT</v>
      </c>
      <c r="F109" s="12" t="s">
        <v>424</v>
      </c>
      <c r="G109" s="12" t="str">
        <f>IFERROR(VLOOKUP(C109,SRA!B:T,5,0),"")</f>
        <v>TEC. EM ADM. E FIN.</v>
      </c>
      <c r="H109" s="45">
        <f>IFERROR(VLOOKUP(C109,SRA!B:T,18,0),"")</f>
        <v>7134.39</v>
      </c>
      <c r="I109" s="45">
        <f>IFERROR(VLOOKUP(C109,SRA!B:T,19,0),"")</f>
        <v>0</v>
      </c>
      <c r="J109" s="46">
        <f>IFERROR(VLOOKUP(C109,JUNHO!B:F,3,0),"0,00")</f>
        <v>7134.39</v>
      </c>
      <c r="K109" s="45">
        <f t="shared" si="2"/>
        <v>4559.57</v>
      </c>
      <c r="L109" s="46">
        <f>IFERROR(VLOOKUP(C109,JUNHO!B:H,7,0),"0,00")</f>
        <v>2574.8200000000002</v>
      </c>
      <c r="M109" s="16" t="str">
        <f>IFERROR(VLOOKUP(C109,FÉRIAS!B:C,2,0),"")</f>
        <v/>
      </c>
      <c r="N109" s="13" t="str">
        <f>IFERROR(VLOOKUP(C109,AFASTADOS!B:C,2,0),"")</f>
        <v/>
      </c>
    </row>
    <row r="110" spans="2:16" s="13" customFormat="1">
      <c r="B110" s="12">
        <f t="shared" si="3"/>
        <v>102</v>
      </c>
      <c r="C110" s="17">
        <v>1267</v>
      </c>
      <c r="D110" s="18" t="str">
        <f>IFERROR(VLOOKUP(C110,SRA!B:C,2,0),"")</f>
        <v>MARCO AURELIO O DE OLIVEIRA</v>
      </c>
      <c r="E110" s="12" t="str">
        <f>IFERROR(VLOOKUP(C110,SRA!B:T,8,0),"")</f>
        <v>CLT</v>
      </c>
      <c r="F110" s="12" t="s">
        <v>446</v>
      </c>
      <c r="G110" s="12" t="str">
        <f>IFERROR(VLOOKUP(C110,SRA!B:T,5,0),"")</f>
        <v>FARMACEUTICO IND</v>
      </c>
      <c r="H110" s="45">
        <f>IFERROR(VLOOKUP(C110,SRA!B:T,18,0),"")</f>
        <v>22386.879999999997</v>
      </c>
      <c r="I110" s="45">
        <f>IFERROR(VLOOKUP(C110,SRA!B:T,19,0),"")</f>
        <v>0</v>
      </c>
      <c r="J110" s="46">
        <f>IFERROR(VLOOKUP(C110,JUNHO!B:F,3,0),"0,00")</f>
        <v>11290.49</v>
      </c>
      <c r="K110" s="45">
        <f t="shared" si="2"/>
        <v>11290.49</v>
      </c>
      <c r="L110" s="46">
        <f>IFERROR(VLOOKUP(C110,JUNHO!B:H,7,0),"0,00")</f>
        <v>0</v>
      </c>
      <c r="M110" s="16" t="str">
        <f>IFERROR(VLOOKUP(C110,FÉRIAS!B:C,2,0),"")</f>
        <v/>
      </c>
      <c r="N110" s="13" t="str">
        <f>IFERROR(VLOOKUP(C110,AFASTADOS!B:C,2,0),"")</f>
        <v>MARCO AURELIO O DE OLIVEIRA</v>
      </c>
    </row>
    <row r="111" spans="2:16" s="13" customFormat="1">
      <c r="B111" s="12">
        <f t="shared" si="3"/>
        <v>103</v>
      </c>
      <c r="C111" s="17">
        <v>1269</v>
      </c>
      <c r="D111" s="18" t="str">
        <f>IFERROR(VLOOKUP(C111,SRA!B:C,2,0),"")</f>
        <v>VALDECY FERREIRA DA COSTA</v>
      </c>
      <c r="E111" s="12" t="str">
        <f>IFERROR(VLOOKUP(C111,SRA!B:T,8,0),"")</f>
        <v>CLT</v>
      </c>
      <c r="F111" s="12" t="s">
        <v>424</v>
      </c>
      <c r="G111" s="12" t="str">
        <f>IFERROR(VLOOKUP(C111,SRA!B:T,5,0),"")</f>
        <v>ASS. DE SERVICOS</v>
      </c>
      <c r="H111" s="45">
        <f>IFERROR(VLOOKUP(C111,SRA!B:T,18,0),"")</f>
        <v>2059.06</v>
      </c>
      <c r="I111" s="45">
        <f>IFERROR(VLOOKUP(C111,SRA!B:T,19,0),"")</f>
        <v>0</v>
      </c>
      <c r="J111" s="46">
        <f>IFERROR(VLOOKUP(C111,JUNHO!B:F,3,0),"0,00")</f>
        <v>2059.06</v>
      </c>
      <c r="K111" s="45">
        <f t="shared" si="2"/>
        <v>537.69999999999982</v>
      </c>
      <c r="L111" s="46">
        <f>IFERROR(VLOOKUP(C111,JUNHO!B:H,7,0),"0,00")</f>
        <v>1521.3600000000001</v>
      </c>
      <c r="M111" s="16" t="str">
        <f>IFERROR(VLOOKUP(C111,FÉRIAS!B:C,2,0),"")</f>
        <v/>
      </c>
      <c r="N111" s="13" t="str">
        <f>IFERROR(VLOOKUP(C111,AFASTADOS!B:C,2,0),"")</f>
        <v/>
      </c>
    </row>
    <row r="112" spans="2:16" s="13" customFormat="1">
      <c r="B112" s="12">
        <f t="shared" si="3"/>
        <v>104</v>
      </c>
      <c r="C112" s="17">
        <v>1328</v>
      </c>
      <c r="D112" s="18" t="str">
        <f>IFERROR(VLOOKUP(C112,SRA!B:C,2,0),"")</f>
        <v>LIZETE ALFREDINA DA SILVA</v>
      </c>
      <c r="E112" s="12" t="str">
        <f>IFERROR(VLOOKUP(C112,SRA!B:T,8,0),"")</f>
        <v>CLT</v>
      </c>
      <c r="F112" s="12" t="s">
        <v>424</v>
      </c>
      <c r="G112" s="12" t="str">
        <f>IFERROR(VLOOKUP(C112,SRA!B:T,5,0),"")</f>
        <v>TEC. EM ADM. E FIN.</v>
      </c>
      <c r="H112" s="45">
        <f>IFERROR(VLOOKUP(C112,SRA!B:T,18,0),"")</f>
        <v>4059.77</v>
      </c>
      <c r="I112" s="45">
        <f>IFERROR(VLOOKUP(C112,SRA!B:T,19,0),"")</f>
        <v>0</v>
      </c>
      <c r="J112" s="46">
        <f>IFERROR(VLOOKUP(C112,JUNHO!B:F,3,0),"0,00")</f>
        <v>4059.77</v>
      </c>
      <c r="K112" s="45">
        <f t="shared" si="2"/>
        <v>1776.02</v>
      </c>
      <c r="L112" s="46">
        <f>IFERROR(VLOOKUP(C112,JUNHO!B:H,7,0),"0,00")</f>
        <v>2283.75</v>
      </c>
      <c r="M112" s="16" t="str">
        <f>IFERROR(VLOOKUP(C112,FÉRIAS!B:C,2,0),"")</f>
        <v/>
      </c>
      <c r="N112" s="13" t="str">
        <f>IFERROR(VLOOKUP(C112,AFASTADOS!B:C,2,0),"")</f>
        <v/>
      </c>
    </row>
    <row r="113" spans="2:14" s="13" customFormat="1">
      <c r="B113" s="12">
        <f t="shared" si="3"/>
        <v>105</v>
      </c>
      <c r="C113" s="17">
        <v>1330</v>
      </c>
      <c r="D113" s="18" t="str">
        <f>IFERROR(VLOOKUP(C113,SRA!B:C,2,0),"")</f>
        <v>IVANISE MARIA DA LUZ SANTOS</v>
      </c>
      <c r="E113" s="12" t="str">
        <f>IFERROR(VLOOKUP(C113,SRA!B:T,8,0),"")</f>
        <v>CLT</v>
      </c>
      <c r="F113" s="12" t="s">
        <v>424</v>
      </c>
      <c r="G113" s="12" t="str">
        <f>IFERROR(VLOOKUP(C113,SRA!B:T,5,0),"")</f>
        <v>OP. DE PROD. IND.</v>
      </c>
      <c r="H113" s="45">
        <f>IFERROR(VLOOKUP(C113,SRA!B:T,18,0),"")</f>
        <v>4076.86</v>
      </c>
      <c r="I113" s="45">
        <f>IFERROR(VLOOKUP(C113,SRA!B:T,19,0),"")</f>
        <v>0</v>
      </c>
      <c r="J113" s="46">
        <f>IFERROR(VLOOKUP(C113,JUNHO!B:F,3,0),"0,00")</f>
        <v>4485.7299999999996</v>
      </c>
      <c r="K113" s="45">
        <f t="shared" si="2"/>
        <v>2154.1099999999997</v>
      </c>
      <c r="L113" s="46">
        <f>IFERROR(VLOOKUP(C113,JUNHO!B:H,7,0),"0,00")</f>
        <v>2331.62</v>
      </c>
      <c r="M113" s="16" t="str">
        <f>IFERROR(VLOOKUP(C113,FÉRIAS!B:C,2,0),"")</f>
        <v/>
      </c>
      <c r="N113" s="13" t="str">
        <f>IFERROR(VLOOKUP(C113,AFASTADOS!B:C,2,0),"")</f>
        <v/>
      </c>
    </row>
    <row r="114" spans="2:14" s="13" customFormat="1">
      <c r="B114" s="12">
        <f t="shared" si="3"/>
        <v>106</v>
      </c>
      <c r="C114" s="17">
        <v>1333</v>
      </c>
      <c r="D114" s="18" t="str">
        <f>IFERROR(VLOOKUP(C114,SRA!B:C,2,0),"")</f>
        <v>JORGE CUNHA OLIVEIRA</v>
      </c>
      <c r="E114" s="12" t="str">
        <f>IFERROR(VLOOKUP(C114,SRA!B:T,8,0),"")</f>
        <v>CLT</v>
      </c>
      <c r="F114" s="12" t="s">
        <v>424</v>
      </c>
      <c r="G114" s="12" t="str">
        <f>IFERROR(VLOOKUP(C114,SRA!B:T,5,0),"")</f>
        <v>OP. DE PROD. IND.</v>
      </c>
      <c r="H114" s="45">
        <f>IFERROR(VLOOKUP(C114,SRA!B:T,18,0),"")</f>
        <v>4076.83</v>
      </c>
      <c r="I114" s="45">
        <f>IFERROR(VLOOKUP(C114,SRA!B:T,19,0),"")</f>
        <v>0</v>
      </c>
      <c r="J114" s="46">
        <f>IFERROR(VLOOKUP(C114,JUNHO!B:F,3,0),"0,00")</f>
        <v>4076.83</v>
      </c>
      <c r="K114" s="45">
        <f t="shared" si="2"/>
        <v>1524.4899999999998</v>
      </c>
      <c r="L114" s="46">
        <f>IFERROR(VLOOKUP(C114,JUNHO!B:H,7,0),"0,00")</f>
        <v>2552.34</v>
      </c>
      <c r="M114" s="16" t="str">
        <f>IFERROR(VLOOKUP(C114,FÉRIAS!B:C,2,0),"")</f>
        <v/>
      </c>
      <c r="N114" s="13" t="str">
        <f>IFERROR(VLOOKUP(C114,AFASTADOS!B:C,2,0),"")</f>
        <v/>
      </c>
    </row>
    <row r="115" spans="2:14" s="13" customFormat="1">
      <c r="B115" s="12">
        <f t="shared" si="3"/>
        <v>107</v>
      </c>
      <c r="C115" s="17">
        <v>1337</v>
      </c>
      <c r="D115" s="18" t="str">
        <f>IFERROR(VLOOKUP(C115,SRA!B:C,2,0),"")</f>
        <v>ROSILDA BARBOSA DOS SANTOS</v>
      </c>
      <c r="E115" s="12" t="str">
        <f>IFERROR(VLOOKUP(C115,SRA!B:T,8,0),"")</f>
        <v>CLT</v>
      </c>
      <c r="F115" s="12" t="s">
        <v>424</v>
      </c>
      <c r="G115" s="12" t="str">
        <f>IFERROR(VLOOKUP(C115,SRA!B:T,5,0),"")</f>
        <v>TEC. EM ADM. E FIN.</v>
      </c>
      <c r="H115" s="45">
        <f>IFERROR(VLOOKUP(C115,SRA!B:T,18,0),"")</f>
        <v>5434.38</v>
      </c>
      <c r="I115" s="45">
        <f>IFERROR(VLOOKUP(C115,SRA!B:T,19,0),"")</f>
        <v>0</v>
      </c>
      <c r="J115" s="46">
        <f>IFERROR(VLOOKUP(C115,JUNHO!B:F,3,0),"0,00")</f>
        <v>5434.38</v>
      </c>
      <c r="K115" s="45">
        <f t="shared" si="2"/>
        <v>1772.3400000000001</v>
      </c>
      <c r="L115" s="46">
        <f>IFERROR(VLOOKUP(C115,JUNHO!B:H,7,0),"0,00")</f>
        <v>3662.04</v>
      </c>
      <c r="M115" s="16" t="str">
        <f>IFERROR(VLOOKUP(C115,FÉRIAS!B:C,2,0),"")</f>
        <v/>
      </c>
      <c r="N115" s="13" t="str">
        <f>IFERROR(VLOOKUP(C115,AFASTADOS!B:C,2,0),"")</f>
        <v/>
      </c>
    </row>
    <row r="116" spans="2:14" s="13" customFormat="1">
      <c r="B116" s="12">
        <f t="shared" si="3"/>
        <v>108</v>
      </c>
      <c r="C116" s="17">
        <v>1363</v>
      </c>
      <c r="D116" s="18" t="str">
        <f>IFERROR(VLOOKUP(C116,SRA!B:C,2,0),"")</f>
        <v>JOSE CARLOS FERREIRA DE ARRUDA</v>
      </c>
      <c r="E116" s="12" t="str">
        <f>IFERROR(VLOOKUP(C116,SRA!B:T,8,0),"")</f>
        <v>CLT</v>
      </c>
      <c r="F116" s="12" t="s">
        <v>424</v>
      </c>
      <c r="G116" s="12" t="str">
        <f>IFERROR(VLOOKUP(C116,SRA!B:T,5,0),"")</f>
        <v>TEC. EM ADM. E FIN.</v>
      </c>
      <c r="H116" s="45">
        <f>IFERROR(VLOOKUP(C116,SRA!B:T,18,0),"")</f>
        <v>4934.72</v>
      </c>
      <c r="I116" s="45">
        <f>IFERROR(VLOOKUP(C116,SRA!B:T,19,0),"")</f>
        <v>904.62</v>
      </c>
      <c r="J116" s="46">
        <f>IFERROR(VLOOKUP(C116,JUNHO!B:F,3,0),"0,00")</f>
        <v>5839.34</v>
      </c>
      <c r="K116" s="45">
        <f t="shared" si="2"/>
        <v>2120.6400000000003</v>
      </c>
      <c r="L116" s="46">
        <f>IFERROR(VLOOKUP(C116,JUNHO!B:H,7,0),"0,00")</f>
        <v>3718.7</v>
      </c>
      <c r="M116" s="16" t="str">
        <f>IFERROR(VLOOKUP(C116,FÉRIAS!B:C,2,0),"")</f>
        <v/>
      </c>
      <c r="N116" s="13" t="str">
        <f>IFERROR(VLOOKUP(C116,AFASTADOS!B:C,2,0),"")</f>
        <v/>
      </c>
    </row>
    <row r="117" spans="2:14" s="13" customFormat="1">
      <c r="B117" s="12">
        <f t="shared" si="3"/>
        <v>109</v>
      </c>
      <c r="C117" s="17">
        <v>1369</v>
      </c>
      <c r="D117" s="18" t="str">
        <f>IFERROR(VLOOKUP(C117,SRA!B:C,2,0),"")</f>
        <v>ELIANE BATISTA DE CASTILHO</v>
      </c>
      <c r="E117" s="12" t="str">
        <f>IFERROR(VLOOKUP(C117,SRA!B:T,8,0),"")</f>
        <v>CLT</v>
      </c>
      <c r="F117" s="12" t="s">
        <v>424</v>
      </c>
      <c r="G117" s="12" t="str">
        <f>IFERROR(VLOOKUP(C117,SRA!B:T,5,0),"")</f>
        <v>TEC.EM QUALIDADE IND</v>
      </c>
      <c r="H117" s="45">
        <f>IFERROR(VLOOKUP(C117,SRA!B:T,18,0),"")</f>
        <v>2747.79</v>
      </c>
      <c r="I117" s="45">
        <f>IFERROR(VLOOKUP(C117,SRA!B:T,19,0),"")</f>
        <v>0</v>
      </c>
      <c r="J117" s="46">
        <f>IFERROR(VLOOKUP(C117,JUNHO!B:F,3,0),"0,00")</f>
        <v>3247.48</v>
      </c>
      <c r="K117" s="45">
        <f t="shared" si="2"/>
        <v>1797.49</v>
      </c>
      <c r="L117" s="46">
        <f>IFERROR(VLOOKUP(C117,JUNHO!B:H,7,0),"0,00")</f>
        <v>1449.99</v>
      </c>
      <c r="M117" s="16" t="str">
        <f>IFERROR(VLOOKUP(C117,FÉRIAS!B:C,2,0),"")</f>
        <v/>
      </c>
      <c r="N117" s="13" t="str">
        <f>IFERROR(VLOOKUP(C117,AFASTADOS!B:C,2,0),"")</f>
        <v/>
      </c>
    </row>
    <row r="118" spans="2:14" s="13" customFormat="1">
      <c r="B118" s="12">
        <f t="shared" si="3"/>
        <v>110</v>
      </c>
      <c r="C118" s="17">
        <v>1393</v>
      </c>
      <c r="D118" s="18" t="str">
        <f>IFERROR(VLOOKUP(C118,SRA!B:C,2,0),"")</f>
        <v>MANOEL CORREIA DOS SANTOS</v>
      </c>
      <c r="E118" s="12" t="str">
        <f>IFERROR(VLOOKUP(C118,SRA!B:T,8,0),"")</f>
        <v>CLT</v>
      </c>
      <c r="F118" s="12" t="s">
        <v>424</v>
      </c>
      <c r="G118" s="12" t="str">
        <f>IFERROR(VLOOKUP(C118,SRA!B:T,5,0),"")</f>
        <v>TEC UTI TRA EFLUENTE</v>
      </c>
      <c r="H118" s="45">
        <f>IFERROR(VLOOKUP(C118,SRA!B:T,18,0),"")</f>
        <v>4059.77</v>
      </c>
      <c r="I118" s="45">
        <f>IFERROR(VLOOKUP(C118,SRA!B:T,19,0),"")</f>
        <v>0</v>
      </c>
      <c r="J118" s="46">
        <f>IFERROR(VLOOKUP(C118,JUNHO!B:F,3,0),"0,00")</f>
        <v>4059.77</v>
      </c>
      <c r="K118" s="45">
        <f t="shared" si="2"/>
        <v>1012.5999999999999</v>
      </c>
      <c r="L118" s="46">
        <f>IFERROR(VLOOKUP(C118,JUNHO!B:H,7,0),"0,00")</f>
        <v>3047.17</v>
      </c>
      <c r="M118" s="16" t="str">
        <f>IFERROR(VLOOKUP(C118,FÉRIAS!B:C,2,0),"")</f>
        <v/>
      </c>
      <c r="N118" s="13" t="str">
        <f>IFERROR(VLOOKUP(C118,AFASTADOS!B:C,2,0),"")</f>
        <v/>
      </c>
    </row>
    <row r="119" spans="2:14" s="13" customFormat="1">
      <c r="B119" s="12">
        <f t="shared" si="3"/>
        <v>111</v>
      </c>
      <c r="C119" s="17">
        <v>1413</v>
      </c>
      <c r="D119" s="18" t="str">
        <f>IFERROR(VLOOKUP(C119,SRA!B:C,2,0),"")</f>
        <v>LEDUAR GUEDES DE LIMA</v>
      </c>
      <c r="E119" s="12" t="str">
        <f>IFERROR(VLOOKUP(C119,SRA!B:T,8,0),"")</f>
        <v>CLT</v>
      </c>
      <c r="F119" s="12" t="s">
        <v>424</v>
      </c>
      <c r="G119" s="12" t="str">
        <f>IFERROR(VLOOKUP(C119,SRA!B:T,5,0),"")</f>
        <v>FARMACEUTICO IND</v>
      </c>
      <c r="H119" s="45">
        <f>IFERROR(VLOOKUP(C119,SRA!B:T,18,0),"")</f>
        <v>27299.14</v>
      </c>
      <c r="I119" s="45">
        <f>IFERROR(VLOOKUP(C119,SRA!B:T,19,0),"")</f>
        <v>0</v>
      </c>
      <c r="J119" s="46">
        <f>IFERROR(VLOOKUP(C119,JUNHO!B:F,3,0),"0,00")</f>
        <v>27299.14</v>
      </c>
      <c r="K119" s="45">
        <f t="shared" si="2"/>
        <v>13737.07</v>
      </c>
      <c r="L119" s="46">
        <f>IFERROR(VLOOKUP(C119,JUNHO!B:H,7,0),"0,00")</f>
        <v>13562.07</v>
      </c>
      <c r="M119" s="16" t="str">
        <f>IFERROR(VLOOKUP(C119,FÉRIAS!B:C,2,0),"")</f>
        <v/>
      </c>
      <c r="N119" s="13" t="str">
        <f>IFERROR(VLOOKUP(C119,AFASTADOS!B:C,2,0),"")</f>
        <v/>
      </c>
    </row>
    <row r="120" spans="2:14" s="13" customFormat="1">
      <c r="B120" s="12">
        <f t="shared" si="3"/>
        <v>112</v>
      </c>
      <c r="C120" s="17">
        <v>1418</v>
      </c>
      <c r="D120" s="18" t="str">
        <f>IFERROR(VLOOKUP(C120,SRA!B:C,2,0),"")</f>
        <v>ELVIS GOMES PEREIRA</v>
      </c>
      <c r="E120" s="12" t="str">
        <f>IFERROR(VLOOKUP(C120,SRA!B:T,8,0),"")</f>
        <v>CLT</v>
      </c>
      <c r="F120" s="12" t="s">
        <v>424</v>
      </c>
      <c r="G120" s="12" t="str">
        <f>IFERROR(VLOOKUP(C120,SRA!B:T,5,0),"")</f>
        <v>TEC. COMERCIAL</v>
      </c>
      <c r="H120" s="45">
        <f>IFERROR(VLOOKUP(C120,SRA!B:T,18,0),"")</f>
        <v>5440.53</v>
      </c>
      <c r="I120" s="45">
        <f>IFERROR(VLOOKUP(C120,SRA!B:T,19,0),"")</f>
        <v>0</v>
      </c>
      <c r="J120" s="46">
        <f>IFERROR(VLOOKUP(C120,JUNHO!B:F,3,0),"0,00")</f>
        <v>11977.65</v>
      </c>
      <c r="K120" s="45">
        <f t="shared" si="2"/>
        <v>10127.869999999999</v>
      </c>
      <c r="L120" s="46">
        <f>IFERROR(VLOOKUP(C120,JUNHO!B:H,7,0),"0,00")</f>
        <v>1849.78</v>
      </c>
      <c r="M120" s="16" t="str">
        <f>IFERROR(VLOOKUP(C120,FÉRIAS!B:C,2,0),"")</f>
        <v/>
      </c>
      <c r="N120" s="13" t="str">
        <f>IFERROR(VLOOKUP(C120,AFASTADOS!B:C,2,0),"")</f>
        <v/>
      </c>
    </row>
    <row r="121" spans="2:14" s="13" customFormat="1">
      <c r="B121" s="12">
        <f t="shared" si="3"/>
        <v>113</v>
      </c>
      <c r="C121" s="17">
        <v>1427</v>
      </c>
      <c r="D121" s="18" t="str">
        <f>IFERROR(VLOOKUP(C121,SRA!B:C,2,0),"")</f>
        <v>ANA MARIA ELOI DA H  DA SILVA</v>
      </c>
      <c r="E121" s="12" t="str">
        <f>IFERROR(VLOOKUP(C121,SRA!B:T,8,0),"")</f>
        <v>CLT</v>
      </c>
      <c r="F121" s="12" t="s">
        <v>424</v>
      </c>
      <c r="G121" s="12" t="str">
        <f>IFERROR(VLOOKUP(C121,SRA!B:T,5,0),"")</f>
        <v>FARMACEUTICO IND</v>
      </c>
      <c r="H121" s="45">
        <f>IFERROR(VLOOKUP(C121,SRA!B:T,18,0),"")</f>
        <v>14556.44</v>
      </c>
      <c r="I121" s="45">
        <f>IFERROR(VLOOKUP(C121,SRA!B:T,19,0),"")</f>
        <v>0</v>
      </c>
      <c r="J121" s="46">
        <f>IFERROR(VLOOKUP(C121,JUNHO!B:F,3,0),"0,00")</f>
        <v>14556.44</v>
      </c>
      <c r="K121" s="45">
        <f t="shared" si="2"/>
        <v>5054.4700000000012</v>
      </c>
      <c r="L121" s="46">
        <f>IFERROR(VLOOKUP(C121,JUNHO!B:H,7,0),"0,00")</f>
        <v>9501.9699999999993</v>
      </c>
      <c r="M121" s="16" t="str">
        <f>IFERROR(VLOOKUP(C121,FÉRIAS!B:C,2,0),"")</f>
        <v/>
      </c>
      <c r="N121" s="13" t="str">
        <f>IFERROR(VLOOKUP(C121,AFASTADOS!B:C,2,0),"")</f>
        <v/>
      </c>
    </row>
    <row r="122" spans="2:14" s="13" customFormat="1">
      <c r="B122" s="12">
        <f t="shared" si="3"/>
        <v>114</v>
      </c>
      <c r="C122" s="17">
        <v>1429</v>
      </c>
      <c r="D122" s="18" t="str">
        <f>IFERROR(VLOOKUP(C122,SRA!B:C,2,0),"")</f>
        <v>JOSE HENRIQUE DA PAZ</v>
      </c>
      <c r="E122" s="12" t="str">
        <f>IFERROR(VLOOKUP(C122,SRA!B:T,8,0),"")</f>
        <v>CLT</v>
      </c>
      <c r="F122" s="12" t="s">
        <v>424</v>
      </c>
      <c r="G122" s="12" t="str">
        <f>IFERROR(VLOOKUP(C122,SRA!B:T,5,0),"")</f>
        <v>OP. PROD. IND. (D)</v>
      </c>
      <c r="H122" s="45">
        <f>IFERROR(VLOOKUP(C122,SRA!B:T,18,0),"")</f>
        <v>5309.66</v>
      </c>
      <c r="I122" s="45">
        <f>IFERROR(VLOOKUP(C122,SRA!B:T,19,0),"")</f>
        <v>0</v>
      </c>
      <c r="J122" s="46">
        <f>IFERROR(VLOOKUP(C122,JUNHO!B:F,3,0),"0,00")</f>
        <v>5309.66</v>
      </c>
      <c r="K122" s="45">
        <f t="shared" si="2"/>
        <v>1039.3900000000003</v>
      </c>
      <c r="L122" s="46">
        <f>IFERROR(VLOOKUP(C122,JUNHO!B:H,7,0),"0,00")</f>
        <v>4270.2699999999995</v>
      </c>
      <c r="M122" s="16" t="str">
        <f>IFERROR(VLOOKUP(C122,FÉRIAS!B:C,2,0),"")</f>
        <v/>
      </c>
      <c r="N122" s="13" t="str">
        <f>IFERROR(VLOOKUP(C122,AFASTADOS!B:C,2,0),"")</f>
        <v/>
      </c>
    </row>
    <row r="123" spans="2:14" s="13" customFormat="1">
      <c r="B123" s="12">
        <f t="shared" si="3"/>
        <v>115</v>
      </c>
      <c r="C123" s="17">
        <v>1454</v>
      </c>
      <c r="D123" s="18" t="str">
        <f>IFERROR(VLOOKUP(C123,SRA!B:C,2,0),"")</f>
        <v>MAURICIO LOPES DA SILVA</v>
      </c>
      <c r="E123" s="12" t="str">
        <f>IFERROR(VLOOKUP(C123,SRA!B:T,8,0),"")</f>
        <v>CLT</v>
      </c>
      <c r="F123" s="12" t="s">
        <v>424</v>
      </c>
      <c r="G123" s="12" t="str">
        <f>IFERROR(VLOOKUP(C123,SRA!B:T,5,0),"")</f>
        <v>OP. PROD. IND. (D)</v>
      </c>
      <c r="H123" s="45">
        <f>IFERROR(VLOOKUP(C123,SRA!B:T,18,0),"")</f>
        <v>5255.99</v>
      </c>
      <c r="I123" s="45">
        <f>IFERROR(VLOOKUP(C123,SRA!B:T,19,0),"")</f>
        <v>0</v>
      </c>
      <c r="J123" s="46">
        <f>IFERROR(VLOOKUP(C123,JUNHO!B:F,3,0),"0,00")</f>
        <v>5255.99</v>
      </c>
      <c r="K123" s="45">
        <f t="shared" si="2"/>
        <v>2607.9699999999998</v>
      </c>
      <c r="L123" s="46">
        <f>IFERROR(VLOOKUP(C123,JUNHO!B:H,7,0),"0,00")</f>
        <v>2648.02</v>
      </c>
      <c r="M123" s="16" t="str">
        <f>IFERROR(VLOOKUP(C123,FÉRIAS!B:C,2,0),"")</f>
        <v/>
      </c>
      <c r="N123" s="13" t="str">
        <f>IFERROR(VLOOKUP(C123,AFASTADOS!B:C,2,0),"")</f>
        <v/>
      </c>
    </row>
    <row r="124" spans="2:14" s="13" customFormat="1">
      <c r="B124" s="12">
        <f t="shared" si="3"/>
        <v>116</v>
      </c>
      <c r="C124" s="17">
        <v>1475</v>
      </c>
      <c r="D124" s="18" t="str">
        <f>IFERROR(VLOOKUP(C124,SRA!B:C,2,0),"")</f>
        <v>MARTA ARAUJO DA F  SANTANA</v>
      </c>
      <c r="E124" s="12" t="str">
        <f>IFERROR(VLOOKUP(C124,SRA!B:T,8,0),"")</f>
        <v>CLT</v>
      </c>
      <c r="F124" s="12" t="s">
        <v>424</v>
      </c>
      <c r="G124" s="12" t="str">
        <f>IFERROR(VLOOKUP(C124,SRA!B:T,5,0),"")</f>
        <v>TEC. CONTABIL</v>
      </c>
      <c r="H124" s="45">
        <f>IFERROR(VLOOKUP(C124,SRA!B:T,18,0),"")</f>
        <v>4475.95</v>
      </c>
      <c r="I124" s="45">
        <f>IFERROR(VLOOKUP(C124,SRA!B:T,19,0),"")</f>
        <v>0</v>
      </c>
      <c r="J124" s="46">
        <f>IFERROR(VLOOKUP(C124,JUNHO!B:F,3,0),"0,00")</f>
        <v>4475.95</v>
      </c>
      <c r="K124" s="45">
        <f t="shared" si="2"/>
        <v>780.68000000000029</v>
      </c>
      <c r="L124" s="46">
        <f>IFERROR(VLOOKUP(C124,JUNHO!B:H,7,0),"0,00")</f>
        <v>3695.2699999999995</v>
      </c>
      <c r="M124" s="16" t="str">
        <f>IFERROR(VLOOKUP(C124,FÉRIAS!B:C,2,0),"")</f>
        <v/>
      </c>
      <c r="N124" s="13" t="str">
        <f>IFERROR(VLOOKUP(C124,AFASTADOS!B:C,2,0),"")</f>
        <v/>
      </c>
    </row>
    <row r="125" spans="2:14" s="13" customFormat="1">
      <c r="B125" s="12">
        <f t="shared" si="3"/>
        <v>117</v>
      </c>
      <c r="C125" s="17">
        <v>1483</v>
      </c>
      <c r="D125" s="18" t="str">
        <f>IFERROR(VLOOKUP(C125,SRA!B:C,2,0),"")</f>
        <v>REGINA LEANDRO SANTOS DE LIMA</v>
      </c>
      <c r="E125" s="12" t="str">
        <f>IFERROR(VLOOKUP(C125,SRA!B:T,8,0),"")</f>
        <v>CLT</v>
      </c>
      <c r="F125" s="12" t="s">
        <v>424</v>
      </c>
      <c r="G125" s="12" t="str">
        <f>IFERROR(VLOOKUP(C125,SRA!B:T,5,0),"")</f>
        <v>OP. DE PROD. IND.</v>
      </c>
      <c r="H125" s="45">
        <f>IFERROR(VLOOKUP(C125,SRA!B:T,18,0),"")</f>
        <v>2270.11</v>
      </c>
      <c r="I125" s="45">
        <f>IFERROR(VLOOKUP(C125,SRA!B:T,19,0),"")</f>
        <v>0</v>
      </c>
      <c r="J125" s="46">
        <f>IFERROR(VLOOKUP(C125,JUNHO!B:F,3,0),"0,00")</f>
        <v>2270.11</v>
      </c>
      <c r="K125" s="45">
        <f t="shared" si="2"/>
        <v>1516.8600000000001</v>
      </c>
      <c r="L125" s="46">
        <f>IFERROR(VLOOKUP(C125,JUNHO!B:H,7,0),"0,00")</f>
        <v>753.25</v>
      </c>
      <c r="M125" s="16" t="str">
        <f>IFERROR(VLOOKUP(C125,FÉRIAS!B:C,2,0),"")</f>
        <v/>
      </c>
      <c r="N125" s="13" t="str">
        <f>IFERROR(VLOOKUP(C125,AFASTADOS!B:C,2,0),"")</f>
        <v/>
      </c>
    </row>
    <row r="126" spans="2:14" s="13" customFormat="1">
      <c r="B126" s="12">
        <f t="shared" si="3"/>
        <v>118</v>
      </c>
      <c r="C126" s="17">
        <v>1522</v>
      </c>
      <c r="D126" s="18" t="str">
        <f>IFERROR(VLOOKUP(C126,SRA!B:C,2,0),"")</f>
        <v>TEREZINHA P  DA SILVA CORREIA</v>
      </c>
      <c r="E126" s="12" t="str">
        <f>IFERROR(VLOOKUP(C126,SRA!B:T,8,0),"")</f>
        <v>CLT</v>
      </c>
      <c r="F126" s="12" t="s">
        <v>424</v>
      </c>
      <c r="G126" s="12" t="str">
        <f>IFERROR(VLOOKUP(C126,SRA!B:T,5,0),"")</f>
        <v>OP. DE PROD. IND.</v>
      </c>
      <c r="H126" s="45">
        <f>IFERROR(VLOOKUP(C126,SRA!B:T,18,0),"")</f>
        <v>1961.02</v>
      </c>
      <c r="I126" s="45">
        <f>IFERROR(VLOOKUP(C126,SRA!B:T,19,0),"")</f>
        <v>0</v>
      </c>
      <c r="J126" s="46">
        <f>IFERROR(VLOOKUP(C126,JUNHO!B:F,3,0),"0,00")</f>
        <v>1961.02</v>
      </c>
      <c r="K126" s="45">
        <f t="shared" si="2"/>
        <v>402.31999999999994</v>
      </c>
      <c r="L126" s="46">
        <f>IFERROR(VLOOKUP(C126,JUNHO!B:H,7,0),"0,00")</f>
        <v>1558.7</v>
      </c>
      <c r="M126" s="16" t="str">
        <f>IFERROR(VLOOKUP(C126,FÉRIAS!B:C,2,0),"")</f>
        <v/>
      </c>
      <c r="N126" s="13" t="str">
        <f>IFERROR(VLOOKUP(C126,AFASTADOS!B:C,2,0),"")</f>
        <v/>
      </c>
    </row>
    <row r="127" spans="2:14" s="13" customFormat="1">
      <c r="B127" s="12">
        <f t="shared" si="3"/>
        <v>119</v>
      </c>
      <c r="C127" s="17">
        <v>1536</v>
      </c>
      <c r="D127" s="18" t="str">
        <f>IFERROR(VLOOKUP(C127,SRA!B:C,2,0),"")</f>
        <v>MARIA ADRIAO DA SILVA</v>
      </c>
      <c r="E127" s="12" t="str">
        <f>IFERROR(VLOOKUP(C127,SRA!B:T,8,0),"")</f>
        <v>CLT</v>
      </c>
      <c r="F127" s="12" t="s">
        <v>424</v>
      </c>
      <c r="G127" s="12" t="str">
        <f>IFERROR(VLOOKUP(C127,SRA!B:T,5,0),"")</f>
        <v>TEC. EM ADM. E FIN.</v>
      </c>
      <c r="H127" s="45">
        <f>IFERROR(VLOOKUP(C127,SRA!B:T,18,0),"")</f>
        <v>3866.48</v>
      </c>
      <c r="I127" s="45">
        <f>IFERROR(VLOOKUP(C127,SRA!B:T,19,0),"")</f>
        <v>0</v>
      </c>
      <c r="J127" s="46">
        <f>IFERROR(VLOOKUP(C127,JUNHO!B:F,3,0),"0,00")</f>
        <v>3866.48</v>
      </c>
      <c r="K127" s="45">
        <f t="shared" si="2"/>
        <v>1268.9000000000001</v>
      </c>
      <c r="L127" s="46">
        <f>IFERROR(VLOOKUP(C127,JUNHO!B:H,7,0),"0,00")</f>
        <v>2597.58</v>
      </c>
      <c r="M127" s="16" t="str">
        <f>IFERROR(VLOOKUP(C127,FÉRIAS!B:C,2,0),"")</f>
        <v/>
      </c>
      <c r="N127" s="13" t="str">
        <f>IFERROR(VLOOKUP(C127,AFASTADOS!B:C,2,0),"")</f>
        <v/>
      </c>
    </row>
    <row r="128" spans="2:14" s="13" customFormat="1">
      <c r="B128" s="12">
        <f t="shared" si="3"/>
        <v>120</v>
      </c>
      <c r="C128" s="17">
        <v>1545</v>
      </c>
      <c r="D128" s="18" t="str">
        <f>IFERROR(VLOOKUP(C128,SRA!B:C,2,0),"")</f>
        <v>HERON VILAR DE ANDRADE</v>
      </c>
      <c r="E128" s="12" t="str">
        <f>IFERROR(VLOOKUP(C128,SRA!B:T,8,0),"")</f>
        <v>CLT</v>
      </c>
      <c r="F128" s="12" t="s">
        <v>424</v>
      </c>
      <c r="G128" s="12" t="str">
        <f>IFERROR(VLOOKUP(C128,SRA!B:T,5,0),"")</f>
        <v>ASS. DE SERVICOS</v>
      </c>
      <c r="H128" s="45">
        <f>IFERROR(VLOOKUP(C128,SRA!B:T,18,0),"")</f>
        <v>4745.13</v>
      </c>
      <c r="I128" s="45">
        <f>IFERROR(VLOOKUP(C128,SRA!B:T,19,0),"")</f>
        <v>0</v>
      </c>
      <c r="J128" s="46">
        <f>IFERROR(VLOOKUP(C128,JUNHO!B:F,3,0),"0,00")</f>
        <v>4745.13</v>
      </c>
      <c r="K128" s="45">
        <f t="shared" si="2"/>
        <v>3064.37</v>
      </c>
      <c r="L128" s="46">
        <f>IFERROR(VLOOKUP(C128,JUNHO!B:H,7,0),"0,00")</f>
        <v>1680.76</v>
      </c>
      <c r="M128" s="16" t="str">
        <f>IFERROR(VLOOKUP(C128,FÉRIAS!B:C,2,0),"")</f>
        <v/>
      </c>
      <c r="N128" s="13" t="str">
        <f>IFERROR(VLOOKUP(C128,AFASTADOS!B:C,2,0),"")</f>
        <v/>
      </c>
    </row>
    <row r="129" spans="2:14" s="13" customFormat="1">
      <c r="B129" s="12">
        <f t="shared" si="3"/>
        <v>121</v>
      </c>
      <c r="C129" s="17">
        <v>1549</v>
      </c>
      <c r="D129" s="18" t="str">
        <f>IFERROR(VLOOKUP(C129,SRA!B:C,2,0),"")</f>
        <v>JOSE JOAQUIM DA SILVA FILHO</v>
      </c>
      <c r="E129" s="12" t="str">
        <f>IFERROR(VLOOKUP(C129,SRA!B:T,8,0),"")</f>
        <v>CLT</v>
      </c>
      <c r="F129" s="12" t="s">
        <v>424</v>
      </c>
      <c r="G129" s="12" t="str">
        <f>IFERROR(VLOOKUP(C129,SRA!B:T,5,0),"")</f>
        <v>TEC. EM ADM. E FIN.</v>
      </c>
      <c r="H129" s="45">
        <f>IFERROR(VLOOKUP(C129,SRA!B:T,18,0),"")</f>
        <v>4699.74</v>
      </c>
      <c r="I129" s="45">
        <f>IFERROR(VLOOKUP(C129,SRA!B:T,19,0),"")</f>
        <v>0</v>
      </c>
      <c r="J129" s="46">
        <f>IFERROR(VLOOKUP(C129,JUNHO!B:F,3,0),"0,00")</f>
        <v>4699.74</v>
      </c>
      <c r="K129" s="45">
        <f t="shared" si="2"/>
        <v>820.40999999999985</v>
      </c>
      <c r="L129" s="46">
        <f>IFERROR(VLOOKUP(C129,JUNHO!B:H,7,0),"0,00")</f>
        <v>3879.33</v>
      </c>
      <c r="M129" s="16" t="str">
        <f>IFERROR(VLOOKUP(C129,FÉRIAS!B:C,2,0),"")</f>
        <v/>
      </c>
      <c r="N129" s="13" t="str">
        <f>IFERROR(VLOOKUP(C129,AFASTADOS!B:C,2,0),"")</f>
        <v/>
      </c>
    </row>
    <row r="130" spans="2:14" s="13" customFormat="1">
      <c r="B130" s="12">
        <f t="shared" si="3"/>
        <v>122</v>
      </c>
      <c r="C130" s="17">
        <v>1553</v>
      </c>
      <c r="D130" s="18" t="str">
        <f>IFERROR(VLOOKUP(C130,SRA!B:C,2,0),"")</f>
        <v>MARIA DO CARMO A DOS SANTOS</v>
      </c>
      <c r="E130" s="12" t="str">
        <f>IFERROR(VLOOKUP(C130,SRA!B:T,8,0),"")</f>
        <v>CLT</v>
      </c>
      <c r="F130" s="12" t="s">
        <v>424</v>
      </c>
      <c r="G130" s="12" t="str">
        <f>IFERROR(VLOOKUP(C130,SRA!B:T,5,0),"")</f>
        <v>OP. DE PROD. IND.</v>
      </c>
      <c r="H130" s="45">
        <f>IFERROR(VLOOKUP(C130,SRA!B:T,18,0),"")</f>
        <v>4076.83</v>
      </c>
      <c r="I130" s="45">
        <f>IFERROR(VLOOKUP(C130,SRA!B:T,19,0),"")</f>
        <v>0</v>
      </c>
      <c r="J130" s="46">
        <f>IFERROR(VLOOKUP(C130,JUNHO!B:F,3,0),"0,00")</f>
        <v>4076.83</v>
      </c>
      <c r="K130" s="45">
        <f t="shared" si="2"/>
        <v>586.40999999999985</v>
      </c>
      <c r="L130" s="46">
        <f>IFERROR(VLOOKUP(C130,JUNHO!B:H,7,0),"0,00")</f>
        <v>3490.42</v>
      </c>
      <c r="M130" s="16" t="str">
        <f>IFERROR(VLOOKUP(C130,FÉRIAS!B:C,2,0),"")</f>
        <v/>
      </c>
      <c r="N130" s="13" t="str">
        <f>IFERROR(VLOOKUP(C130,AFASTADOS!B:C,2,0),"")</f>
        <v/>
      </c>
    </row>
    <row r="131" spans="2:14" s="13" customFormat="1">
      <c r="B131" s="12">
        <f t="shared" si="3"/>
        <v>123</v>
      </c>
      <c r="C131" s="17">
        <v>1554</v>
      </c>
      <c r="D131" s="18" t="str">
        <f>IFERROR(VLOOKUP(C131,SRA!B:C,2,0),"")</f>
        <v>SONEIDE P DO NASCIMENTO CORREA</v>
      </c>
      <c r="E131" s="12" t="str">
        <f>IFERROR(VLOOKUP(C131,SRA!B:T,8,0),"")</f>
        <v>CLT</v>
      </c>
      <c r="F131" s="12" t="s">
        <v>424</v>
      </c>
      <c r="G131" s="12" t="str">
        <f>IFERROR(VLOOKUP(C131,SRA!B:T,5,0),"")</f>
        <v>TEC. EM ADM. E FIN.</v>
      </c>
      <c r="H131" s="45">
        <f>IFERROR(VLOOKUP(C131,SRA!B:T,18,0),"")</f>
        <v>6298.04</v>
      </c>
      <c r="I131" s="45">
        <f>IFERROR(VLOOKUP(C131,SRA!B:T,19,0),"")</f>
        <v>0</v>
      </c>
      <c r="J131" s="46">
        <f>IFERROR(VLOOKUP(C131,JUNHO!B:F,3,0),"0,00")</f>
        <v>6298.04</v>
      </c>
      <c r="K131" s="45">
        <f t="shared" si="2"/>
        <v>3371.8</v>
      </c>
      <c r="L131" s="46">
        <f>IFERROR(VLOOKUP(C131,JUNHO!B:H,7,0),"0,00")</f>
        <v>2926.24</v>
      </c>
      <c r="M131" s="16" t="str">
        <f>IFERROR(VLOOKUP(C131,FÉRIAS!B:C,2,0),"")</f>
        <v/>
      </c>
      <c r="N131" s="13" t="str">
        <f>IFERROR(VLOOKUP(C131,AFASTADOS!B:C,2,0),"")</f>
        <v/>
      </c>
    </row>
    <row r="132" spans="2:14" s="13" customFormat="1">
      <c r="B132" s="12">
        <f t="shared" si="3"/>
        <v>124</v>
      </c>
      <c r="C132" s="17">
        <v>1561</v>
      </c>
      <c r="D132" s="18" t="str">
        <f>IFERROR(VLOOKUP(C132,SRA!B:C,2,0),"")</f>
        <v>ANDRE LUIZ MACIEL FERREIRA</v>
      </c>
      <c r="E132" s="12" t="str">
        <f>IFERROR(VLOOKUP(C132,SRA!B:T,8,0),"")</f>
        <v>CLT</v>
      </c>
      <c r="F132" s="12" t="s">
        <v>424</v>
      </c>
      <c r="G132" s="12" t="str">
        <f>IFERROR(VLOOKUP(C132,SRA!B:T,5,0),"")</f>
        <v>OP. DE PROD. IND.</v>
      </c>
      <c r="H132" s="45">
        <f>IFERROR(VLOOKUP(C132,SRA!B:T,18,0),"")</f>
        <v>1961.02</v>
      </c>
      <c r="I132" s="45">
        <f>IFERROR(VLOOKUP(C132,SRA!B:T,19,0),"")</f>
        <v>0</v>
      </c>
      <c r="J132" s="46">
        <f>IFERROR(VLOOKUP(C132,JUNHO!B:F,3,0),"0,00")</f>
        <v>1961.02</v>
      </c>
      <c r="K132" s="45">
        <f t="shared" si="2"/>
        <v>729.48</v>
      </c>
      <c r="L132" s="46">
        <f>IFERROR(VLOOKUP(C132,JUNHO!B:H,7,0),"0,00")</f>
        <v>1231.54</v>
      </c>
      <c r="M132" s="16" t="str">
        <f>IFERROR(VLOOKUP(C132,FÉRIAS!B:C,2,0),"")</f>
        <v/>
      </c>
      <c r="N132" s="13" t="str">
        <f>IFERROR(VLOOKUP(C132,AFASTADOS!B:C,2,0),"")</f>
        <v/>
      </c>
    </row>
    <row r="133" spans="2:14" s="13" customFormat="1">
      <c r="B133" s="12">
        <f t="shared" si="3"/>
        <v>125</v>
      </c>
      <c r="C133" s="17">
        <v>1588</v>
      </c>
      <c r="D133" s="18" t="str">
        <f>IFERROR(VLOOKUP(C133,SRA!B:C,2,0),"")</f>
        <v>MARIA ANDREA DOS SANTOS</v>
      </c>
      <c r="E133" s="12" t="str">
        <f>IFERROR(VLOOKUP(C133,SRA!B:T,8,0),"")</f>
        <v>CLT</v>
      </c>
      <c r="F133" s="12" t="s">
        <v>424</v>
      </c>
      <c r="G133" s="12" t="str">
        <f>IFERROR(VLOOKUP(C133,SRA!B:T,5,0),"")</f>
        <v>OP. DE PROD. IND.</v>
      </c>
      <c r="H133" s="45">
        <f>IFERROR(VLOOKUP(C133,SRA!B:T,18,0),"")</f>
        <v>2059.06</v>
      </c>
      <c r="I133" s="45">
        <f>IFERROR(VLOOKUP(C133,SRA!B:T,19,0),"")</f>
        <v>0</v>
      </c>
      <c r="J133" s="46">
        <f>IFERROR(VLOOKUP(C133,JUNHO!B:F,3,0),"0,00")</f>
        <v>3782.14</v>
      </c>
      <c r="K133" s="45">
        <f t="shared" si="2"/>
        <v>1972.7499999999998</v>
      </c>
      <c r="L133" s="46">
        <f>IFERROR(VLOOKUP(C133,JUNHO!B:H,7,0),"0,00")</f>
        <v>1809.39</v>
      </c>
      <c r="M133" s="16" t="str">
        <f>IFERROR(VLOOKUP(C133,FÉRIAS!B:C,2,0),"")</f>
        <v/>
      </c>
      <c r="N133" s="13" t="str">
        <f>IFERROR(VLOOKUP(C133,AFASTADOS!B:C,2,0),"")</f>
        <v/>
      </c>
    </row>
    <row r="134" spans="2:14" s="13" customFormat="1">
      <c r="B134" s="12">
        <f t="shared" si="3"/>
        <v>126</v>
      </c>
      <c r="C134" s="17">
        <v>1589</v>
      </c>
      <c r="D134" s="18" t="str">
        <f>IFERROR(VLOOKUP(C134,SRA!B:C,2,0),"")</f>
        <v>SEVERINA DE SANTANA NEVES</v>
      </c>
      <c r="E134" s="12" t="str">
        <f>IFERROR(VLOOKUP(C134,SRA!B:T,8,0),"")</f>
        <v>CLT</v>
      </c>
      <c r="F134" s="12" t="s">
        <v>424</v>
      </c>
      <c r="G134" s="12" t="str">
        <f>IFERROR(VLOOKUP(C134,SRA!B:T,5,0),"")</f>
        <v>OP. DE PROD. IND.</v>
      </c>
      <c r="H134" s="45">
        <f>IFERROR(VLOOKUP(C134,SRA!B:T,18,0),"")</f>
        <v>1961.02</v>
      </c>
      <c r="I134" s="45">
        <f>IFERROR(VLOOKUP(C134,SRA!B:T,19,0),"")</f>
        <v>0</v>
      </c>
      <c r="J134" s="46">
        <f>IFERROR(VLOOKUP(C134,JUNHO!B:F,3,0),"0,00")</f>
        <v>1961.02</v>
      </c>
      <c r="K134" s="45">
        <f t="shared" si="2"/>
        <v>690.65999999999985</v>
      </c>
      <c r="L134" s="46">
        <f>IFERROR(VLOOKUP(C134,JUNHO!B:H,7,0),"0,00")</f>
        <v>1270.3600000000001</v>
      </c>
      <c r="M134" s="16" t="str">
        <f>IFERROR(VLOOKUP(C134,FÉRIAS!B:C,2,0),"")</f>
        <v/>
      </c>
      <c r="N134" s="13" t="str">
        <f>IFERROR(VLOOKUP(C134,AFASTADOS!B:C,2,0),"")</f>
        <v/>
      </c>
    </row>
    <row r="135" spans="2:14" s="13" customFormat="1">
      <c r="B135" s="12">
        <f t="shared" si="3"/>
        <v>127</v>
      </c>
      <c r="C135" s="17">
        <v>1596</v>
      </c>
      <c r="D135" s="18" t="str">
        <f>IFERROR(VLOOKUP(C135,SRA!B:C,2,0),"")</f>
        <v>IVANE FRANCISCO DE AZEVEDO</v>
      </c>
      <c r="E135" s="12" t="str">
        <f>IFERROR(VLOOKUP(C135,SRA!B:T,8,0),"")</f>
        <v>CLT</v>
      </c>
      <c r="F135" s="12" t="s">
        <v>424</v>
      </c>
      <c r="G135" s="12" t="str">
        <f>IFERROR(VLOOKUP(C135,SRA!B:T,5,0),"")</f>
        <v>TELEFONISTA</v>
      </c>
      <c r="H135" s="45">
        <f>IFERROR(VLOOKUP(C135,SRA!B:T,18,0),"")</f>
        <v>2759.34</v>
      </c>
      <c r="I135" s="45">
        <f>IFERROR(VLOOKUP(C135,SRA!B:T,19,0),"")</f>
        <v>0</v>
      </c>
      <c r="J135" s="46">
        <f>IFERROR(VLOOKUP(C135,JUNHO!B:F,3,0),"0,00")</f>
        <v>2759.34</v>
      </c>
      <c r="K135" s="45">
        <f t="shared" si="2"/>
        <v>1859.5100000000002</v>
      </c>
      <c r="L135" s="46">
        <f>IFERROR(VLOOKUP(C135,JUNHO!B:H,7,0),"0,00")</f>
        <v>899.82999999999993</v>
      </c>
      <c r="M135" s="16" t="str">
        <f>IFERROR(VLOOKUP(C135,FÉRIAS!B:C,2,0),"")</f>
        <v/>
      </c>
      <c r="N135" s="13" t="str">
        <f>IFERROR(VLOOKUP(C135,AFASTADOS!B:C,2,0),"")</f>
        <v/>
      </c>
    </row>
    <row r="136" spans="2:14" s="13" customFormat="1">
      <c r="B136" s="12">
        <f t="shared" si="3"/>
        <v>128</v>
      </c>
      <c r="C136" s="17">
        <v>1597</v>
      </c>
      <c r="D136" s="18" t="str">
        <f>IFERROR(VLOOKUP(C136,SRA!B:C,2,0),"")</f>
        <v>DILMA NEUZA DAS MERCES</v>
      </c>
      <c r="E136" s="12" t="str">
        <f>IFERROR(VLOOKUP(C136,SRA!B:T,8,0),"")</f>
        <v>CLT</v>
      </c>
      <c r="F136" s="12" t="s">
        <v>424</v>
      </c>
      <c r="G136" s="12" t="str">
        <f>IFERROR(VLOOKUP(C136,SRA!B:T,5,0),"")</f>
        <v>TEC. EM ADM. E FIN.</v>
      </c>
      <c r="H136" s="45">
        <f>IFERROR(VLOOKUP(C136,SRA!B:T,18,0),"")</f>
        <v>4059.77</v>
      </c>
      <c r="I136" s="45">
        <f>IFERROR(VLOOKUP(C136,SRA!B:T,19,0),"")</f>
        <v>0</v>
      </c>
      <c r="J136" s="46">
        <f>IFERROR(VLOOKUP(C136,JUNHO!B:F,3,0),"0,00")</f>
        <v>4739.6899999999996</v>
      </c>
      <c r="K136" s="45">
        <f t="shared" si="2"/>
        <v>3359.37</v>
      </c>
      <c r="L136" s="46">
        <f>IFERROR(VLOOKUP(C136,JUNHO!B:H,7,0),"0,00")</f>
        <v>1380.32</v>
      </c>
      <c r="M136" s="16" t="str">
        <f>IFERROR(VLOOKUP(C136,FÉRIAS!B:C,2,0),"")</f>
        <v/>
      </c>
      <c r="N136" s="13" t="str">
        <f>IFERROR(VLOOKUP(C136,AFASTADOS!B:C,2,0),"")</f>
        <v/>
      </c>
    </row>
    <row r="137" spans="2:14" s="13" customFormat="1">
      <c r="B137" s="12">
        <f t="shared" si="3"/>
        <v>129</v>
      </c>
      <c r="C137" s="17">
        <v>1631</v>
      </c>
      <c r="D137" s="18" t="str">
        <f>IFERROR(VLOOKUP(C137,SRA!B:C,2,0),"")</f>
        <v>GERSON MARTINS DA SILVA</v>
      </c>
      <c r="E137" s="12" t="str">
        <f>IFERROR(VLOOKUP(C137,SRA!B:T,8,0),"")</f>
        <v>CLT</v>
      </c>
      <c r="F137" s="12" t="s">
        <v>424</v>
      </c>
      <c r="G137" s="12" t="str">
        <f>IFERROR(VLOOKUP(C137,SRA!B:T,5,0),"")</f>
        <v>ASS. DE SERVICOS</v>
      </c>
      <c r="H137" s="45">
        <f>IFERROR(VLOOKUP(C137,SRA!B:T,18,0),"")</f>
        <v>2502.81</v>
      </c>
      <c r="I137" s="45">
        <f>IFERROR(VLOOKUP(C137,SRA!B:T,19,0),"")</f>
        <v>0</v>
      </c>
      <c r="J137" s="46">
        <f>IFERROR(VLOOKUP(C137,JUNHO!B:F,3,0),"0,00")</f>
        <v>2502.81</v>
      </c>
      <c r="K137" s="45">
        <f t="shared" ref="K137:K199" si="4">J137-L137</f>
        <v>1539.5</v>
      </c>
      <c r="L137" s="46">
        <f>IFERROR(VLOOKUP(C137,JUNHO!B:H,7,0),"0,00")</f>
        <v>963.31000000000006</v>
      </c>
      <c r="M137" s="16" t="str">
        <f>IFERROR(VLOOKUP(C137,FÉRIAS!B:C,2,0),"")</f>
        <v/>
      </c>
      <c r="N137" s="13" t="str">
        <f>IFERROR(VLOOKUP(C137,AFASTADOS!B:C,2,0),"")</f>
        <v/>
      </c>
    </row>
    <row r="138" spans="2:14" s="13" customFormat="1">
      <c r="B138" s="12">
        <f t="shared" ref="B138:B201" si="5">B137+1</f>
        <v>130</v>
      </c>
      <c r="C138" s="17">
        <v>1650</v>
      </c>
      <c r="D138" s="18" t="str">
        <f>IFERROR(VLOOKUP(C138,SRA!B:C,2,0),"")</f>
        <v>JANETE MARIA DA SILVA</v>
      </c>
      <c r="E138" s="12" t="str">
        <f>IFERROR(VLOOKUP(C138,SRA!B:T,8,0),"")</f>
        <v>CLT</v>
      </c>
      <c r="F138" s="12" t="s">
        <v>424</v>
      </c>
      <c r="G138" s="12" t="str">
        <f>IFERROR(VLOOKUP(C138,SRA!B:T,5,0),"")</f>
        <v>OP. DE PROD. IND.</v>
      </c>
      <c r="H138" s="45">
        <f>IFERROR(VLOOKUP(C138,SRA!B:T,18,0),"")</f>
        <v>2270.11</v>
      </c>
      <c r="I138" s="45">
        <f>IFERROR(VLOOKUP(C138,SRA!B:T,19,0),"")</f>
        <v>0</v>
      </c>
      <c r="J138" s="46">
        <f>IFERROR(VLOOKUP(C138,JUNHO!B:F,3,0),"0,00")</f>
        <v>2345.7800000000002</v>
      </c>
      <c r="K138" s="45">
        <f t="shared" si="4"/>
        <v>2015.4300000000003</v>
      </c>
      <c r="L138" s="46">
        <f>IFERROR(VLOOKUP(C138,JUNHO!B:H,7,0),"0,00")</f>
        <v>330.35</v>
      </c>
      <c r="M138" s="16" t="str">
        <f>IFERROR(VLOOKUP(C138,FÉRIAS!B:C,2,0),"")</f>
        <v/>
      </c>
      <c r="N138" s="13" t="str">
        <f>IFERROR(VLOOKUP(C138,AFASTADOS!B:C,2,0),"")</f>
        <v/>
      </c>
    </row>
    <row r="139" spans="2:14" s="13" customFormat="1">
      <c r="B139" s="12">
        <f t="shared" si="5"/>
        <v>131</v>
      </c>
      <c r="C139" s="17">
        <v>1652</v>
      </c>
      <c r="D139" s="18" t="str">
        <f>IFERROR(VLOOKUP(C139,SRA!B:C,2,0),"")</f>
        <v>ROMILDO NUNES DIAS</v>
      </c>
      <c r="E139" s="12" t="str">
        <f>IFERROR(VLOOKUP(C139,SRA!B:T,8,0),"")</f>
        <v>CLT</v>
      </c>
      <c r="F139" s="12" t="s">
        <v>424</v>
      </c>
      <c r="G139" s="12" t="str">
        <f>IFERROR(VLOOKUP(C139,SRA!B:T,5,0),"")</f>
        <v>OP. DE PROD. IND.</v>
      </c>
      <c r="H139" s="45">
        <f>IFERROR(VLOOKUP(C139,SRA!B:T,18,0),"")</f>
        <v>2270.11</v>
      </c>
      <c r="I139" s="45">
        <f>IFERROR(VLOOKUP(C139,SRA!B:T,19,0),"")</f>
        <v>0</v>
      </c>
      <c r="J139" s="46">
        <f>IFERROR(VLOOKUP(C139,JUNHO!B:F,3,0),"0,00")</f>
        <v>2942.3</v>
      </c>
      <c r="K139" s="45">
        <f t="shared" si="4"/>
        <v>414.86000000000013</v>
      </c>
      <c r="L139" s="46">
        <f>IFERROR(VLOOKUP(C139,JUNHO!B:H,7,0),"0,00")</f>
        <v>2527.44</v>
      </c>
      <c r="M139" s="16" t="str">
        <f>IFERROR(VLOOKUP(C139,FÉRIAS!B:C,2,0),"")</f>
        <v/>
      </c>
      <c r="N139" s="13" t="str">
        <f>IFERROR(VLOOKUP(C139,AFASTADOS!B:C,2,0),"")</f>
        <v/>
      </c>
    </row>
    <row r="140" spans="2:14" s="13" customFormat="1">
      <c r="B140" s="12">
        <f t="shared" si="5"/>
        <v>132</v>
      </c>
      <c r="C140" s="17">
        <v>1665</v>
      </c>
      <c r="D140" s="18" t="str">
        <f>IFERROR(VLOOKUP(C140,SRA!B:C,2,0),"")</f>
        <v>LUZIA BERNARDO DE SOUSA</v>
      </c>
      <c r="E140" s="12" t="str">
        <f>IFERROR(VLOOKUP(C140,SRA!B:T,8,0),"")</f>
        <v>CLT</v>
      </c>
      <c r="F140" s="12" t="s">
        <v>424</v>
      </c>
      <c r="G140" s="12" t="str">
        <f>IFERROR(VLOOKUP(C140,SRA!B:T,5,0),"")</f>
        <v>TELEFONISTA</v>
      </c>
      <c r="H140" s="45">
        <f>IFERROR(VLOOKUP(C140,SRA!B:T,18,0),"")</f>
        <v>2502.81</v>
      </c>
      <c r="I140" s="45">
        <f>IFERROR(VLOOKUP(C140,SRA!B:T,19,0),"")</f>
        <v>0</v>
      </c>
      <c r="J140" s="46">
        <f>IFERROR(VLOOKUP(C140,JUNHO!B:F,3,0),"0,00")</f>
        <v>3500.05</v>
      </c>
      <c r="K140" s="45">
        <f t="shared" si="4"/>
        <v>2999.4900000000002</v>
      </c>
      <c r="L140" s="46">
        <f>IFERROR(VLOOKUP(C140,JUNHO!B:H,7,0),"0,00")</f>
        <v>500.56</v>
      </c>
      <c r="M140" s="16" t="str">
        <f>IFERROR(VLOOKUP(C140,FÉRIAS!B:C,2,0),"")</f>
        <v/>
      </c>
      <c r="N140" s="13" t="str">
        <f>IFERROR(VLOOKUP(C140,AFASTADOS!B:C,2,0),"")</f>
        <v/>
      </c>
    </row>
    <row r="141" spans="2:14" s="13" customFormat="1">
      <c r="B141" s="12">
        <f t="shared" si="5"/>
        <v>133</v>
      </c>
      <c r="C141" s="17">
        <v>1674</v>
      </c>
      <c r="D141" s="18" t="str">
        <f>IFERROR(VLOOKUP(C141,SRA!B:C,2,0),"")</f>
        <v>MARIA HELENA FERREIRA DA SILVA</v>
      </c>
      <c r="E141" s="12" t="str">
        <f>IFERROR(VLOOKUP(C141,SRA!B:T,8,0),"")</f>
        <v>CLT</v>
      </c>
      <c r="F141" s="12" t="s">
        <v>424</v>
      </c>
      <c r="G141" s="12" t="str">
        <f>IFERROR(VLOOKUP(C141,SRA!B:T,5,0),"")</f>
        <v>OP. DE PROD. IND.</v>
      </c>
      <c r="H141" s="45">
        <f>IFERROR(VLOOKUP(C141,SRA!B:T,18,0),"")</f>
        <v>2059.06</v>
      </c>
      <c r="I141" s="45">
        <f>IFERROR(VLOOKUP(C141,SRA!B:T,19,0),"")</f>
        <v>0</v>
      </c>
      <c r="J141" s="46">
        <f>IFERROR(VLOOKUP(C141,JUNHO!B:F,3,0),"0,00")</f>
        <v>2059.06</v>
      </c>
      <c r="K141" s="45">
        <f t="shared" si="4"/>
        <v>1196.94</v>
      </c>
      <c r="L141" s="46">
        <f>IFERROR(VLOOKUP(C141,JUNHO!B:H,7,0),"0,00")</f>
        <v>862.12</v>
      </c>
      <c r="M141" s="16" t="str">
        <f>IFERROR(VLOOKUP(C141,FÉRIAS!B:C,2,0),"")</f>
        <v/>
      </c>
      <c r="N141" s="13" t="str">
        <f>IFERROR(VLOOKUP(C141,AFASTADOS!B:C,2,0),"")</f>
        <v/>
      </c>
    </row>
    <row r="142" spans="2:14" s="13" customFormat="1">
      <c r="B142" s="12">
        <f t="shared" si="5"/>
        <v>134</v>
      </c>
      <c r="C142" s="17">
        <v>1682</v>
      </c>
      <c r="D142" s="18" t="str">
        <f>IFERROR(VLOOKUP(C142,SRA!B:C,2,0),"")</f>
        <v>MOISES MARTINS DE MELO NETO</v>
      </c>
      <c r="E142" s="12" t="str">
        <f>IFERROR(VLOOKUP(C142,SRA!B:T,8,0),"")</f>
        <v>CLT</v>
      </c>
      <c r="F142" s="12" t="s">
        <v>424</v>
      </c>
      <c r="G142" s="12" t="str">
        <f>IFERROR(VLOOKUP(C142,SRA!B:T,5,0),"")</f>
        <v>VIGILANTE 2</v>
      </c>
      <c r="H142" s="45">
        <f>IFERROR(VLOOKUP(C142,SRA!B:T,18,0),"")</f>
        <v>3697.85</v>
      </c>
      <c r="I142" s="45">
        <f>IFERROR(VLOOKUP(C142,SRA!B:T,19,0),"")</f>
        <v>0</v>
      </c>
      <c r="J142" s="46">
        <f>IFERROR(VLOOKUP(C142,JUNHO!B:F,3,0),"0,00")</f>
        <v>4807.21</v>
      </c>
      <c r="K142" s="45">
        <f t="shared" si="4"/>
        <v>2012.46</v>
      </c>
      <c r="L142" s="46">
        <f>IFERROR(VLOOKUP(C142,JUNHO!B:H,7,0),"0,00")</f>
        <v>2794.75</v>
      </c>
      <c r="M142" s="16" t="str">
        <f>IFERROR(VLOOKUP(C142,FÉRIAS!B:C,2,0),"")</f>
        <v/>
      </c>
      <c r="N142" s="13" t="str">
        <f>IFERROR(VLOOKUP(C142,AFASTADOS!B:C,2,0),"")</f>
        <v/>
      </c>
    </row>
    <row r="143" spans="2:14" s="13" customFormat="1">
      <c r="B143" s="12">
        <f t="shared" si="5"/>
        <v>135</v>
      </c>
      <c r="C143" s="17">
        <v>1683</v>
      </c>
      <c r="D143" s="18" t="str">
        <f>IFERROR(VLOOKUP(C143,SRA!B:C,2,0),"")</f>
        <v>ADEMIR LOPES DA SILVA</v>
      </c>
      <c r="E143" s="12" t="str">
        <f>IFERROR(VLOOKUP(C143,SRA!B:T,8,0),"")</f>
        <v>CLT</v>
      </c>
      <c r="F143" s="12" t="s">
        <v>424</v>
      </c>
      <c r="G143" s="12" t="str">
        <f>IFERROR(VLOOKUP(C143,SRA!B:T,5,0),"")</f>
        <v>VIGILANTE 2</v>
      </c>
      <c r="H143" s="45">
        <f>IFERROR(VLOOKUP(C143,SRA!B:T,18,0),"")</f>
        <v>3697.85</v>
      </c>
      <c r="I143" s="45">
        <f>IFERROR(VLOOKUP(C143,SRA!B:T,19,0),"")</f>
        <v>0</v>
      </c>
      <c r="J143" s="46">
        <f>IFERROR(VLOOKUP(C143,JUNHO!B:F,3,0),"0,00")</f>
        <v>4807.21</v>
      </c>
      <c r="K143" s="45">
        <f t="shared" si="4"/>
        <v>2500.08</v>
      </c>
      <c r="L143" s="46">
        <f>IFERROR(VLOOKUP(C143,JUNHO!B:H,7,0),"0,00")</f>
        <v>2307.13</v>
      </c>
      <c r="M143" s="16" t="str">
        <f>IFERROR(VLOOKUP(C143,FÉRIAS!B:C,2,0),"")</f>
        <v/>
      </c>
      <c r="N143" s="13" t="str">
        <f>IFERROR(VLOOKUP(C143,AFASTADOS!B:C,2,0),"")</f>
        <v/>
      </c>
    </row>
    <row r="144" spans="2:14" s="13" customFormat="1">
      <c r="B144" s="12">
        <f t="shared" si="5"/>
        <v>136</v>
      </c>
      <c r="C144" s="17">
        <v>1726</v>
      </c>
      <c r="D144" s="18" t="str">
        <f>IFERROR(VLOOKUP(C144,SRA!B:C,2,0),"")</f>
        <v>JOSE CARLOS VIEIRA</v>
      </c>
      <c r="E144" s="12" t="str">
        <f>IFERROR(VLOOKUP(C144,SRA!B:T,8,0),"")</f>
        <v>CLT</v>
      </c>
      <c r="F144" s="12" t="s">
        <v>424</v>
      </c>
      <c r="G144" s="12" t="str">
        <f>IFERROR(VLOOKUP(C144,SRA!B:T,5,0),"")</f>
        <v>VIGILANTE 2</v>
      </c>
      <c r="H144" s="45">
        <f>IFERROR(VLOOKUP(C144,SRA!B:T,18,0),"")</f>
        <v>3697.85</v>
      </c>
      <c r="I144" s="45">
        <f>IFERROR(VLOOKUP(C144,SRA!B:T,19,0),"")</f>
        <v>0</v>
      </c>
      <c r="J144" s="46">
        <f>IFERROR(VLOOKUP(C144,JUNHO!B:F,3,0),"0,00")</f>
        <v>4807.21</v>
      </c>
      <c r="K144" s="45">
        <f t="shared" si="4"/>
        <v>1710.04</v>
      </c>
      <c r="L144" s="46">
        <f>IFERROR(VLOOKUP(C144,JUNHO!B:H,7,0),"0,00")</f>
        <v>3097.17</v>
      </c>
      <c r="M144" s="16" t="str">
        <f>IFERROR(VLOOKUP(C144,FÉRIAS!B:C,2,0),"")</f>
        <v/>
      </c>
      <c r="N144" s="13" t="str">
        <f>IFERROR(VLOOKUP(C144,AFASTADOS!B:C,2,0),"")</f>
        <v/>
      </c>
    </row>
    <row r="145" spans="2:14" s="13" customFormat="1">
      <c r="B145" s="12">
        <f t="shared" si="5"/>
        <v>137</v>
      </c>
      <c r="C145" s="17">
        <v>1741</v>
      </c>
      <c r="D145" s="18" t="str">
        <f>IFERROR(VLOOKUP(C145,SRA!B:C,2,0),"")</f>
        <v>MARCONDES C  DE OLIVEIRA</v>
      </c>
      <c r="E145" s="12" t="str">
        <f>IFERROR(VLOOKUP(C145,SRA!B:T,8,0),"")</f>
        <v>CLT</v>
      </c>
      <c r="F145" s="12" t="s">
        <v>424</v>
      </c>
      <c r="G145" s="12" t="str">
        <f>IFERROR(VLOOKUP(C145,SRA!B:T,5,0),"")</f>
        <v>OP. DE PROD. IND.</v>
      </c>
      <c r="H145" s="45">
        <f>IFERROR(VLOOKUP(C145,SRA!B:T,18,0),"")</f>
        <v>3521.69</v>
      </c>
      <c r="I145" s="45">
        <f>IFERROR(VLOOKUP(C145,SRA!B:T,19,0),"")</f>
        <v>0</v>
      </c>
      <c r="J145" s="46">
        <f>IFERROR(VLOOKUP(C145,JUNHO!B:F,3,0),"0,00")</f>
        <v>3521.69</v>
      </c>
      <c r="K145" s="45">
        <f t="shared" si="4"/>
        <v>1136.3200000000002</v>
      </c>
      <c r="L145" s="46">
        <f>IFERROR(VLOOKUP(C145,JUNHO!B:H,7,0),"0,00")</f>
        <v>2385.37</v>
      </c>
      <c r="M145" s="16" t="str">
        <f>IFERROR(VLOOKUP(C145,FÉRIAS!B:C,2,0),"")</f>
        <v/>
      </c>
      <c r="N145" s="13" t="str">
        <f>IFERROR(VLOOKUP(C145,AFASTADOS!B:C,2,0),"")</f>
        <v/>
      </c>
    </row>
    <row r="146" spans="2:14" s="13" customFormat="1">
      <c r="B146" s="12">
        <f t="shared" si="5"/>
        <v>138</v>
      </c>
      <c r="C146" s="17">
        <v>1749</v>
      </c>
      <c r="D146" s="18" t="str">
        <f>IFERROR(VLOOKUP(C146,SRA!B:C,2,0),"")</f>
        <v>MANOEL MARTINS LEITE NETO</v>
      </c>
      <c r="E146" s="12" t="str">
        <f>IFERROR(VLOOKUP(C146,SRA!B:T,8,0),"")</f>
        <v>CLT</v>
      </c>
      <c r="F146" s="12" t="s">
        <v>424</v>
      </c>
      <c r="G146" s="12" t="str">
        <f>IFERROR(VLOOKUP(C146,SRA!B:T,5,0),"")</f>
        <v>TEC. EM ADM. E FIN.</v>
      </c>
      <c r="H146" s="45">
        <f>IFERROR(VLOOKUP(C146,SRA!B:T,18,0),"")</f>
        <v>2492.3200000000002</v>
      </c>
      <c r="I146" s="45">
        <f>IFERROR(VLOOKUP(C146,SRA!B:T,19,0),"")</f>
        <v>0</v>
      </c>
      <c r="J146" s="46">
        <f>IFERROR(VLOOKUP(C146,JUNHO!B:F,3,0),"0,00")</f>
        <v>2492.3200000000002</v>
      </c>
      <c r="K146" s="45">
        <f t="shared" si="4"/>
        <v>1047.44</v>
      </c>
      <c r="L146" s="46">
        <f>IFERROR(VLOOKUP(C146,JUNHO!B:H,7,0),"0,00")</f>
        <v>1444.88</v>
      </c>
      <c r="M146" s="16" t="str">
        <f>IFERROR(VLOOKUP(C146,FÉRIAS!B:C,2,0),"")</f>
        <v/>
      </c>
      <c r="N146" s="13" t="str">
        <f>IFERROR(VLOOKUP(C146,AFASTADOS!B:C,2,0),"")</f>
        <v/>
      </c>
    </row>
    <row r="147" spans="2:14" s="13" customFormat="1">
      <c r="B147" s="12">
        <f t="shared" si="5"/>
        <v>139</v>
      </c>
      <c r="C147" s="17">
        <v>1774</v>
      </c>
      <c r="D147" s="18" t="str">
        <f>IFERROR(VLOOKUP(C147,SRA!B:C,2,0),"")</f>
        <v>FRANCISCO DE ASSIS BEZERRA</v>
      </c>
      <c r="E147" s="12" t="str">
        <f>IFERROR(VLOOKUP(C147,SRA!B:T,8,0),"")</f>
        <v>CLT</v>
      </c>
      <c r="F147" s="12" t="s">
        <v>424</v>
      </c>
      <c r="G147" s="12" t="str">
        <f>IFERROR(VLOOKUP(C147,SRA!B:T,5,0),"")</f>
        <v>OP. DE PROD. IND.</v>
      </c>
      <c r="H147" s="45">
        <f>IFERROR(VLOOKUP(C147,SRA!B:T,18,0),"")</f>
        <v>2627.96</v>
      </c>
      <c r="I147" s="45">
        <f>IFERROR(VLOOKUP(C147,SRA!B:T,19,0),"")</f>
        <v>0</v>
      </c>
      <c r="J147" s="46">
        <f>IFERROR(VLOOKUP(C147,JUNHO!B:F,3,0),"0,00")</f>
        <v>2912.65</v>
      </c>
      <c r="K147" s="45">
        <f t="shared" si="4"/>
        <v>736.71</v>
      </c>
      <c r="L147" s="46">
        <f>IFERROR(VLOOKUP(C147,JUNHO!B:H,7,0),"0,00")</f>
        <v>2175.94</v>
      </c>
      <c r="M147" s="16" t="str">
        <f>IFERROR(VLOOKUP(C147,FÉRIAS!B:C,2,0),"")</f>
        <v/>
      </c>
      <c r="N147" s="13" t="str">
        <f>IFERROR(VLOOKUP(C147,AFASTADOS!B:C,2,0),"")</f>
        <v/>
      </c>
    </row>
    <row r="148" spans="2:14" s="13" customFormat="1">
      <c r="B148" s="12">
        <f t="shared" si="5"/>
        <v>140</v>
      </c>
      <c r="C148" s="17">
        <v>1794</v>
      </c>
      <c r="D148" s="18" t="str">
        <f>IFERROR(VLOOKUP(C148,SRA!B:C,2,0),"")</f>
        <v>LUCIENE MARIA DE ANDRADE</v>
      </c>
      <c r="E148" s="12" t="str">
        <f>IFERROR(VLOOKUP(C148,SRA!B:T,8,0),"")</f>
        <v>CLT</v>
      </c>
      <c r="F148" s="12" t="s">
        <v>424</v>
      </c>
      <c r="G148" s="12" t="str">
        <f>IFERROR(VLOOKUP(C148,SRA!B:T,5,0),"")</f>
        <v>TEC.EM QUALIDADE IND</v>
      </c>
      <c r="H148" s="45">
        <f>IFERROR(VLOOKUP(C148,SRA!B:T,18,0),"")</f>
        <v>4699.7</v>
      </c>
      <c r="I148" s="45">
        <f>IFERROR(VLOOKUP(C148,SRA!B:T,19,0),"")</f>
        <v>0</v>
      </c>
      <c r="J148" s="46">
        <f>IFERROR(VLOOKUP(C148,JUNHO!B:F,3,0),"0,00")</f>
        <v>6182.23</v>
      </c>
      <c r="K148" s="45">
        <f t="shared" si="4"/>
        <v>3136.6399999999994</v>
      </c>
      <c r="L148" s="46">
        <f>IFERROR(VLOOKUP(C148,JUNHO!B:H,7,0),"0,00")</f>
        <v>3045.59</v>
      </c>
      <c r="M148" s="16" t="str">
        <f>IFERROR(VLOOKUP(C148,FÉRIAS!B:C,2,0),"")</f>
        <v/>
      </c>
      <c r="N148" s="13" t="str">
        <f>IFERROR(VLOOKUP(C148,AFASTADOS!B:C,2,0),"")</f>
        <v/>
      </c>
    </row>
    <row r="149" spans="2:14" s="13" customFormat="1">
      <c r="B149" s="12">
        <f t="shared" si="5"/>
        <v>141</v>
      </c>
      <c r="C149" s="17">
        <v>1796</v>
      </c>
      <c r="D149" s="18" t="str">
        <f>IFERROR(VLOOKUP(C149,SRA!B:C,2,0),"")</f>
        <v>NEUZA ANUNCIACAO COELHO</v>
      </c>
      <c r="E149" s="12" t="str">
        <f>IFERROR(VLOOKUP(C149,SRA!B:T,8,0),"")</f>
        <v>CLT</v>
      </c>
      <c r="F149" s="12" t="s">
        <v>424</v>
      </c>
      <c r="G149" s="12" t="str">
        <f>IFERROR(VLOOKUP(C149,SRA!B:T,5,0),"")</f>
        <v>OP. DE PROD. IND.</v>
      </c>
      <c r="H149" s="45">
        <f>IFERROR(VLOOKUP(C149,SRA!B:T,18,0),"")</f>
        <v>2059.06</v>
      </c>
      <c r="I149" s="45">
        <f>IFERROR(VLOOKUP(C149,SRA!B:T,19,0),"")</f>
        <v>0</v>
      </c>
      <c r="J149" s="46">
        <f>IFERROR(VLOOKUP(C149,JUNHO!B:F,3,0),"0,00")</f>
        <v>2059.06</v>
      </c>
      <c r="K149" s="45">
        <f t="shared" si="4"/>
        <v>474.5</v>
      </c>
      <c r="L149" s="46">
        <f>IFERROR(VLOOKUP(C149,JUNHO!B:H,7,0),"0,00")</f>
        <v>1584.56</v>
      </c>
      <c r="M149" s="16" t="str">
        <f>IFERROR(VLOOKUP(C149,FÉRIAS!B:C,2,0),"")</f>
        <v/>
      </c>
      <c r="N149" s="13" t="str">
        <f>IFERROR(VLOOKUP(C149,AFASTADOS!B:C,2,0),"")</f>
        <v/>
      </c>
    </row>
    <row r="150" spans="2:14" s="13" customFormat="1">
      <c r="B150" s="12">
        <f t="shared" si="5"/>
        <v>142</v>
      </c>
      <c r="C150" s="17">
        <v>1809</v>
      </c>
      <c r="D150" s="18" t="str">
        <f>IFERROR(VLOOKUP(C150,SRA!B:C,2,0),"")</f>
        <v>JOSE IRANILDO DE ANDRADE SILVA</v>
      </c>
      <c r="E150" s="12" t="str">
        <f>IFERROR(VLOOKUP(C150,SRA!B:T,8,0),"")</f>
        <v>CLT</v>
      </c>
      <c r="F150" s="12" t="s">
        <v>424</v>
      </c>
      <c r="G150" s="12" t="str">
        <f>IFERROR(VLOOKUP(C150,SRA!B:T,5,0),"")</f>
        <v>TEC.EM MAN. MEC. IND</v>
      </c>
      <c r="H150" s="45">
        <f>IFERROR(VLOOKUP(C150,SRA!B:T,18,0),"")</f>
        <v>3506.96</v>
      </c>
      <c r="I150" s="45">
        <f>IFERROR(VLOOKUP(C150,SRA!B:T,19,0),"")</f>
        <v>0</v>
      </c>
      <c r="J150" s="46">
        <f>IFERROR(VLOOKUP(C150,JUNHO!B:F,3,0),"0,00")</f>
        <v>3506.96</v>
      </c>
      <c r="K150" s="45">
        <f t="shared" si="4"/>
        <v>1185.5</v>
      </c>
      <c r="L150" s="46">
        <f>IFERROR(VLOOKUP(C150,JUNHO!B:H,7,0),"0,00")</f>
        <v>2321.46</v>
      </c>
      <c r="M150" s="16" t="str">
        <f>IFERROR(VLOOKUP(C150,FÉRIAS!B:C,2,0),"")</f>
        <v/>
      </c>
      <c r="N150" s="13" t="str">
        <f>IFERROR(VLOOKUP(C150,AFASTADOS!B:C,2,0),"")</f>
        <v/>
      </c>
    </row>
    <row r="151" spans="2:14" s="13" customFormat="1">
      <c r="B151" s="12">
        <f t="shared" si="5"/>
        <v>143</v>
      </c>
      <c r="C151" s="17">
        <v>1821</v>
      </c>
      <c r="D151" s="18" t="str">
        <f>IFERROR(VLOOKUP(C151,SRA!B:C,2,0),"")</f>
        <v>CARLOS STENIO DE DEUS</v>
      </c>
      <c r="E151" s="12" t="str">
        <f>IFERROR(VLOOKUP(C151,SRA!B:T,8,0),"")</f>
        <v>CLT</v>
      </c>
      <c r="F151" s="12" t="s">
        <v>424</v>
      </c>
      <c r="G151" s="12" t="str">
        <f>IFERROR(VLOOKUP(C151,SRA!B:T,5,0),"")</f>
        <v>MOTORISTA 2</v>
      </c>
      <c r="H151" s="45">
        <f>IFERROR(VLOOKUP(C151,SRA!B:T,18,0),"")</f>
        <v>4712.32</v>
      </c>
      <c r="I151" s="45">
        <f>IFERROR(VLOOKUP(C151,SRA!B:T,19,0),"")</f>
        <v>0</v>
      </c>
      <c r="J151" s="46">
        <f>IFERROR(VLOOKUP(C151,JUNHO!B:F,3,0),"0,00")</f>
        <v>8668.36</v>
      </c>
      <c r="K151" s="45">
        <f t="shared" si="4"/>
        <v>7066.17</v>
      </c>
      <c r="L151" s="46">
        <f>IFERROR(VLOOKUP(C151,JUNHO!B:H,7,0),"0,00")</f>
        <v>1602.19</v>
      </c>
      <c r="M151" s="16" t="str">
        <f>IFERROR(VLOOKUP(C151,FÉRIAS!B:C,2,0),"")</f>
        <v/>
      </c>
      <c r="N151" s="13" t="str">
        <f>IFERROR(VLOOKUP(C151,AFASTADOS!B:C,2,0),"")</f>
        <v/>
      </c>
    </row>
    <row r="152" spans="2:14" s="13" customFormat="1">
      <c r="B152" s="12">
        <f t="shared" si="5"/>
        <v>144</v>
      </c>
      <c r="C152" s="17">
        <v>1822</v>
      </c>
      <c r="D152" s="18" t="str">
        <f>IFERROR(VLOOKUP(C152,SRA!B:C,2,0),"")</f>
        <v>GILMAR BEZERRA DE OLIVEIRA</v>
      </c>
      <c r="E152" s="12" t="str">
        <f>IFERROR(VLOOKUP(C152,SRA!B:T,8,0),"")</f>
        <v>CLT</v>
      </c>
      <c r="F152" s="12" t="s">
        <v>424</v>
      </c>
      <c r="G152" s="12" t="str">
        <f>IFERROR(VLOOKUP(C152,SRA!B:T,5,0),"")</f>
        <v>ASS. DE SERVICOS</v>
      </c>
      <c r="H152" s="45">
        <f>IFERROR(VLOOKUP(C152,SRA!B:T,18,0),"")</f>
        <v>1867.62</v>
      </c>
      <c r="I152" s="45">
        <f>IFERROR(VLOOKUP(C152,SRA!B:T,19,0),"")</f>
        <v>0</v>
      </c>
      <c r="J152" s="46">
        <f>IFERROR(VLOOKUP(C152,JUNHO!B:F,3,0),"0,00")</f>
        <v>1867.62</v>
      </c>
      <c r="K152" s="45">
        <f t="shared" si="4"/>
        <v>250.50999999999976</v>
      </c>
      <c r="L152" s="46">
        <f>IFERROR(VLOOKUP(C152,JUNHO!B:H,7,0),"0,00")</f>
        <v>1617.1100000000001</v>
      </c>
      <c r="M152" s="16" t="str">
        <f>IFERROR(VLOOKUP(C152,FÉRIAS!B:C,2,0),"")</f>
        <v/>
      </c>
      <c r="N152" s="13" t="str">
        <f>IFERROR(VLOOKUP(C152,AFASTADOS!B:C,2,0),"")</f>
        <v/>
      </c>
    </row>
    <row r="153" spans="2:14" s="13" customFormat="1">
      <c r="B153" s="12">
        <f t="shared" si="5"/>
        <v>145</v>
      </c>
      <c r="C153" s="17">
        <v>1906</v>
      </c>
      <c r="D153" s="18" t="str">
        <f>IFERROR(VLOOKUP(C153,SRA!B:C,2,0),"")</f>
        <v>IZABEL CRISTINA F DE ARRUDA</v>
      </c>
      <c r="E153" s="12" t="str">
        <f>IFERROR(VLOOKUP(C153,SRA!B:T,8,0),"")</f>
        <v>CLT</v>
      </c>
      <c r="F153" s="12" t="s">
        <v>424</v>
      </c>
      <c r="G153" s="12" t="str">
        <f>IFERROR(VLOOKUP(C153,SRA!B:T,5,0),"")</f>
        <v>TEC. EM ADM. E FIN.</v>
      </c>
      <c r="H153" s="45">
        <f>IFERROR(VLOOKUP(C153,SRA!B:T,18,0),"")</f>
        <v>3866.45</v>
      </c>
      <c r="I153" s="45">
        <f>IFERROR(VLOOKUP(C153,SRA!B:T,19,0),"")</f>
        <v>0</v>
      </c>
      <c r="J153" s="46">
        <f>IFERROR(VLOOKUP(C153,JUNHO!B:F,3,0),"0,00")</f>
        <v>3866.45</v>
      </c>
      <c r="K153" s="45">
        <f t="shared" si="4"/>
        <v>1854.77</v>
      </c>
      <c r="L153" s="46">
        <f>IFERROR(VLOOKUP(C153,JUNHO!B:H,7,0),"0,00")</f>
        <v>2011.6799999999998</v>
      </c>
      <c r="M153" s="16" t="str">
        <f>IFERROR(VLOOKUP(C153,FÉRIAS!B:C,2,0),"")</f>
        <v/>
      </c>
      <c r="N153" s="13" t="str">
        <f>IFERROR(VLOOKUP(C153,AFASTADOS!B:C,2,0),"")</f>
        <v/>
      </c>
    </row>
    <row r="154" spans="2:14" s="13" customFormat="1">
      <c r="B154" s="12">
        <f t="shared" si="5"/>
        <v>146</v>
      </c>
      <c r="C154" s="17">
        <v>1908</v>
      </c>
      <c r="D154" s="18" t="str">
        <f>IFERROR(VLOOKUP(C154,SRA!B:C,2,0),"")</f>
        <v>LUCIA MARIA ARAUJO LAVOR</v>
      </c>
      <c r="E154" s="12" t="str">
        <f>IFERROR(VLOOKUP(C154,SRA!B:T,8,0),"")</f>
        <v>CLT</v>
      </c>
      <c r="F154" s="12" t="s">
        <v>424</v>
      </c>
      <c r="G154" s="12" t="str">
        <f>IFERROR(VLOOKUP(C154,SRA!B:T,5,0),"")</f>
        <v>TEC. EM ADM. E FIN.</v>
      </c>
      <c r="H154" s="45">
        <f>IFERROR(VLOOKUP(C154,SRA!B:T,18,0),"")</f>
        <v>4699.74</v>
      </c>
      <c r="I154" s="45">
        <f>IFERROR(VLOOKUP(C154,SRA!B:T,19,0),"")</f>
        <v>3900</v>
      </c>
      <c r="J154" s="46">
        <f>IFERROR(VLOOKUP(C154,JUNHO!B:F,3,0),"0,00")</f>
        <v>8162.76</v>
      </c>
      <c r="K154" s="45">
        <f t="shared" si="4"/>
        <v>3525.6100000000006</v>
      </c>
      <c r="L154" s="46">
        <f>IFERROR(VLOOKUP(C154,JUNHO!B:H,7,0),"0,00")</f>
        <v>4637.1499999999996</v>
      </c>
      <c r="M154" s="16" t="str">
        <f>IFERROR(VLOOKUP(C154,FÉRIAS!B:C,2,0),"")</f>
        <v/>
      </c>
      <c r="N154" s="13" t="str">
        <f>IFERROR(VLOOKUP(C154,AFASTADOS!B:C,2,0),"")</f>
        <v/>
      </c>
    </row>
    <row r="155" spans="2:14" s="13" customFormat="1">
      <c r="B155" s="12">
        <f t="shared" si="5"/>
        <v>147</v>
      </c>
      <c r="C155" s="17">
        <v>1909</v>
      </c>
      <c r="D155" s="18" t="str">
        <f>IFERROR(VLOOKUP(C155,SRA!B:C,2,0),"")</f>
        <v>IVANILDO BATISTA DA SILVA</v>
      </c>
      <c r="E155" s="12" t="str">
        <f>IFERROR(VLOOKUP(C155,SRA!B:T,8,0),"")</f>
        <v>CLT</v>
      </c>
      <c r="F155" s="12" t="s">
        <v>424</v>
      </c>
      <c r="G155" s="12" t="str">
        <f>IFERROR(VLOOKUP(C155,SRA!B:T,5,0),"")</f>
        <v>OP. DE PROD. IND.</v>
      </c>
      <c r="H155" s="45">
        <f>IFERROR(VLOOKUP(C155,SRA!B:T,18,0),"")</f>
        <v>3354.02</v>
      </c>
      <c r="I155" s="45">
        <f>IFERROR(VLOOKUP(C155,SRA!B:T,19,0),"")</f>
        <v>0</v>
      </c>
      <c r="J155" s="46">
        <f>IFERROR(VLOOKUP(C155,JUNHO!B:F,3,0),"0,00")</f>
        <v>3354.02</v>
      </c>
      <c r="K155" s="45">
        <f t="shared" si="4"/>
        <v>1093.0500000000002</v>
      </c>
      <c r="L155" s="46">
        <f>IFERROR(VLOOKUP(C155,JUNHO!B:H,7,0),"0,00")</f>
        <v>2260.9699999999998</v>
      </c>
      <c r="M155" s="16" t="str">
        <f>IFERROR(VLOOKUP(C155,FÉRIAS!B:C,2,0),"")</f>
        <v/>
      </c>
      <c r="N155" s="13" t="str">
        <f>IFERROR(VLOOKUP(C155,AFASTADOS!B:C,2,0),"")</f>
        <v/>
      </c>
    </row>
    <row r="156" spans="2:14" s="13" customFormat="1">
      <c r="B156" s="12">
        <f t="shared" si="5"/>
        <v>148</v>
      </c>
      <c r="C156" s="17">
        <v>1916</v>
      </c>
      <c r="D156" s="18" t="str">
        <f>IFERROR(VLOOKUP(C156,SRA!B:C,2,0),"")</f>
        <v>FABIOLA ALBUQUERQUE PINHEIRO</v>
      </c>
      <c r="E156" s="12" t="str">
        <f>IFERROR(VLOOKUP(C156,SRA!B:T,8,0),"")</f>
        <v>CLT</v>
      </c>
      <c r="F156" s="12" t="s">
        <v>424</v>
      </c>
      <c r="G156" s="12" t="str">
        <f>IFERROR(VLOOKUP(C156,SRA!B:T,5,0),"")</f>
        <v>TEC.ADM.FINANCAS II</v>
      </c>
      <c r="H156" s="45">
        <f>IFERROR(VLOOKUP(C156,SRA!B:T,18,0),"")</f>
        <v>3081.23</v>
      </c>
      <c r="I156" s="45">
        <f>IFERROR(VLOOKUP(C156,SRA!B:T,19,0),"")</f>
        <v>0</v>
      </c>
      <c r="J156" s="46">
        <f>IFERROR(VLOOKUP(C156,JUNHO!B:F,3,0),"0,00")</f>
        <v>3081.23</v>
      </c>
      <c r="K156" s="45">
        <f t="shared" si="4"/>
        <v>1056.27</v>
      </c>
      <c r="L156" s="46">
        <f>IFERROR(VLOOKUP(C156,JUNHO!B:H,7,0),"0,00")</f>
        <v>2024.96</v>
      </c>
      <c r="M156" s="16" t="str">
        <f>IFERROR(VLOOKUP(C156,FÉRIAS!B:C,2,0),"")</f>
        <v/>
      </c>
      <c r="N156" s="13" t="str">
        <f>IFERROR(VLOOKUP(C156,AFASTADOS!B:C,2,0),"")</f>
        <v/>
      </c>
    </row>
    <row r="157" spans="2:14" s="13" customFormat="1">
      <c r="B157" s="12">
        <f t="shared" si="5"/>
        <v>149</v>
      </c>
      <c r="C157" s="17">
        <v>1924</v>
      </c>
      <c r="D157" s="18" t="str">
        <f>IFERROR(VLOOKUP(C157,SRA!B:C,2,0),"")</f>
        <v>CARLOS HENRIQUE LIMA DE MELO</v>
      </c>
      <c r="E157" s="12" t="str">
        <f>IFERROR(VLOOKUP(C157,SRA!B:T,8,0),"")</f>
        <v>CLT</v>
      </c>
      <c r="F157" s="12" t="s">
        <v>424</v>
      </c>
      <c r="G157" s="12" t="str">
        <f>IFERROR(VLOOKUP(C157,SRA!B:T,5,0),"")</f>
        <v>TEC. EM ADM. E FIN.</v>
      </c>
      <c r="H157" s="45">
        <f>IFERROR(VLOOKUP(C157,SRA!B:T,18,0),"")</f>
        <v>7875.71</v>
      </c>
      <c r="I157" s="45">
        <f>IFERROR(VLOOKUP(C157,SRA!B:T,19,0),"")</f>
        <v>0</v>
      </c>
      <c r="J157" s="46">
        <f>IFERROR(VLOOKUP(C157,JUNHO!B:F,3,0),"0,00")</f>
        <v>8236.2000000000007</v>
      </c>
      <c r="K157" s="45">
        <f t="shared" si="4"/>
        <v>4067.6200000000008</v>
      </c>
      <c r="L157" s="46">
        <f>IFERROR(VLOOKUP(C157,JUNHO!B:H,7,0),"0,00")</f>
        <v>4168.58</v>
      </c>
      <c r="M157" s="16" t="str">
        <f>IFERROR(VLOOKUP(C157,FÉRIAS!B:C,2,0),"")</f>
        <v/>
      </c>
      <c r="N157" s="13" t="str">
        <f>IFERROR(VLOOKUP(C157,AFASTADOS!B:C,2,0),"")</f>
        <v/>
      </c>
    </row>
    <row r="158" spans="2:14" s="13" customFormat="1">
      <c r="B158" s="12">
        <f t="shared" si="5"/>
        <v>150</v>
      </c>
      <c r="C158" s="17">
        <v>1932</v>
      </c>
      <c r="D158" s="18" t="str">
        <f>IFERROR(VLOOKUP(C158,SRA!B:C,2,0),"")</f>
        <v>ROSILENE MARIA ANACLETO</v>
      </c>
      <c r="E158" s="12" t="str">
        <f>IFERROR(VLOOKUP(C158,SRA!B:T,8,0),"")</f>
        <v>CLT</v>
      </c>
      <c r="F158" s="12" t="s">
        <v>424</v>
      </c>
      <c r="G158" s="12" t="str">
        <f>IFERROR(VLOOKUP(C158,SRA!B:T,5,0),"")</f>
        <v>TEC. EM ADM. E FIN.</v>
      </c>
      <c r="H158" s="45">
        <f>IFERROR(VLOOKUP(C158,SRA!B:T,18,0),"")</f>
        <v>7456.41</v>
      </c>
      <c r="I158" s="45">
        <f>IFERROR(VLOOKUP(C158,SRA!B:T,19,0),"")</f>
        <v>0</v>
      </c>
      <c r="J158" s="46">
        <f>IFERROR(VLOOKUP(C158,JUNHO!B:F,3,0),"0,00")</f>
        <v>7456.41</v>
      </c>
      <c r="K158" s="45">
        <f t="shared" si="4"/>
        <v>3384.19</v>
      </c>
      <c r="L158" s="46">
        <f>IFERROR(VLOOKUP(C158,JUNHO!B:H,7,0),"0,00")</f>
        <v>4072.22</v>
      </c>
      <c r="M158" s="16" t="str">
        <f>IFERROR(VLOOKUP(C158,FÉRIAS!B:C,2,0),"")</f>
        <v/>
      </c>
      <c r="N158" s="13" t="str">
        <f>IFERROR(VLOOKUP(C158,AFASTADOS!B:C,2,0),"")</f>
        <v/>
      </c>
    </row>
    <row r="159" spans="2:14" s="13" customFormat="1">
      <c r="B159" s="12">
        <f t="shared" si="5"/>
        <v>151</v>
      </c>
      <c r="C159" s="17">
        <v>1937</v>
      </c>
      <c r="D159" s="18" t="str">
        <f>IFERROR(VLOOKUP(C159,SRA!B:C,2,0),"")</f>
        <v>RILDA MARIA DA SILVA</v>
      </c>
      <c r="E159" s="12" t="str">
        <f>IFERROR(VLOOKUP(C159,SRA!B:T,8,0),"")</f>
        <v>CLT</v>
      </c>
      <c r="F159" s="12" t="s">
        <v>424</v>
      </c>
      <c r="G159" s="12" t="str">
        <f>IFERROR(VLOOKUP(C159,SRA!B:T,5,0),"")</f>
        <v>OP. PROD. IND. (D)</v>
      </c>
      <c r="H159" s="45">
        <f>IFERROR(VLOOKUP(C159,SRA!B:T,18,0),"")</f>
        <v>3623.5200000000004</v>
      </c>
      <c r="I159" s="45">
        <f>IFERROR(VLOOKUP(C159,SRA!B:T,19,0),"")</f>
        <v>0</v>
      </c>
      <c r="J159" s="46">
        <f>IFERROR(VLOOKUP(C159,JUNHO!B:F,3,0),"0,00")</f>
        <v>3623.51</v>
      </c>
      <c r="K159" s="45">
        <f t="shared" si="4"/>
        <v>1730.5800000000004</v>
      </c>
      <c r="L159" s="46">
        <f>IFERROR(VLOOKUP(C159,JUNHO!B:H,7,0),"0,00")</f>
        <v>1892.9299999999998</v>
      </c>
      <c r="M159" s="16" t="str">
        <f>IFERROR(VLOOKUP(C159,FÉRIAS!B:C,2,0),"")</f>
        <v/>
      </c>
      <c r="N159" s="13" t="str">
        <f>IFERROR(VLOOKUP(C159,AFASTADOS!B:C,2,0),"")</f>
        <v/>
      </c>
    </row>
    <row r="160" spans="2:14" s="13" customFormat="1">
      <c r="B160" s="12">
        <f t="shared" si="5"/>
        <v>152</v>
      </c>
      <c r="C160" s="17">
        <v>1980</v>
      </c>
      <c r="D160" s="18" t="str">
        <f>IFERROR(VLOOKUP(C160,SRA!B:C,2,0),"")</f>
        <v>MANOEL NETO DINIZ</v>
      </c>
      <c r="E160" s="12" t="str">
        <f>IFERROR(VLOOKUP(C160,SRA!B:T,8,0),"")</f>
        <v>CLT</v>
      </c>
      <c r="F160" s="12" t="s">
        <v>424</v>
      </c>
      <c r="G160" s="12" t="str">
        <f>IFERROR(VLOOKUP(C160,SRA!B:T,5,0),"")</f>
        <v>TEC.EM MAN. MEC. IND</v>
      </c>
      <c r="H160" s="45">
        <f>IFERROR(VLOOKUP(C160,SRA!B:T,18,0),"")</f>
        <v>13716.05</v>
      </c>
      <c r="I160" s="45">
        <f>IFERROR(VLOOKUP(C160,SRA!B:T,19,0),"")</f>
        <v>0</v>
      </c>
      <c r="J160" s="46">
        <f>IFERROR(VLOOKUP(C160,JUNHO!B:F,3,0),"0,00")</f>
        <v>13716.05</v>
      </c>
      <c r="K160" s="45">
        <f t="shared" si="4"/>
        <v>4685</v>
      </c>
      <c r="L160" s="46">
        <f>IFERROR(VLOOKUP(C160,JUNHO!B:H,7,0),"0,00")</f>
        <v>9031.0499999999993</v>
      </c>
      <c r="M160" s="16" t="str">
        <f>IFERROR(VLOOKUP(C160,FÉRIAS!B:C,2,0),"")</f>
        <v/>
      </c>
      <c r="N160" s="13" t="str">
        <f>IFERROR(VLOOKUP(C160,AFASTADOS!B:C,2,0),"")</f>
        <v/>
      </c>
    </row>
    <row r="161" spans="2:14" s="13" customFormat="1">
      <c r="B161" s="12">
        <f t="shared" si="5"/>
        <v>153</v>
      </c>
      <c r="C161" s="17">
        <v>1999</v>
      </c>
      <c r="D161" s="18" t="str">
        <f>IFERROR(VLOOKUP(C161,SRA!B:C,2,0),"")</f>
        <v>ELIAS RIBEIRO DA SILVA FILHO</v>
      </c>
      <c r="E161" s="12" t="str">
        <f>IFERROR(VLOOKUP(C161,SRA!B:T,8,0),"")</f>
        <v>CLT</v>
      </c>
      <c r="F161" s="12" t="s">
        <v>424</v>
      </c>
      <c r="G161" s="12" t="str">
        <f>IFERROR(VLOOKUP(C161,SRA!B:T,5,0),"")</f>
        <v>TEC. EM OPTICA</v>
      </c>
      <c r="H161" s="45">
        <f>IFERROR(VLOOKUP(C161,SRA!B:T,18,0),"")</f>
        <v>2885.17</v>
      </c>
      <c r="I161" s="45">
        <f>IFERROR(VLOOKUP(C161,SRA!B:T,19,0),"")</f>
        <v>0</v>
      </c>
      <c r="J161" s="46">
        <f>IFERROR(VLOOKUP(C161,JUNHO!B:F,3,0),"0,00")</f>
        <v>2885.17</v>
      </c>
      <c r="K161" s="45">
        <f t="shared" si="4"/>
        <v>1532.31</v>
      </c>
      <c r="L161" s="46">
        <f>IFERROR(VLOOKUP(C161,JUNHO!B:H,7,0),"0,00")</f>
        <v>1352.8600000000001</v>
      </c>
      <c r="M161" s="16" t="str">
        <f>IFERROR(VLOOKUP(C161,FÉRIAS!B:C,2,0),"")</f>
        <v/>
      </c>
      <c r="N161" s="13" t="str">
        <f>IFERROR(VLOOKUP(C161,AFASTADOS!B:C,2,0),"")</f>
        <v/>
      </c>
    </row>
    <row r="162" spans="2:14" s="13" customFormat="1">
      <c r="B162" s="12">
        <f t="shared" si="5"/>
        <v>154</v>
      </c>
      <c r="C162" s="17">
        <v>2019</v>
      </c>
      <c r="D162" s="18" t="str">
        <f>IFERROR(VLOOKUP(C162,SRA!B:C,2,0),"")</f>
        <v>MARCOS DO NASCIMENTO</v>
      </c>
      <c r="E162" s="12" t="str">
        <f>IFERROR(VLOOKUP(C162,SRA!B:T,8,0),"")</f>
        <v>CLT</v>
      </c>
      <c r="F162" s="12" t="s">
        <v>424</v>
      </c>
      <c r="G162" s="12" t="str">
        <f>IFERROR(VLOOKUP(C162,SRA!B:T,5,0),"")</f>
        <v>TEC. EM OPTICA</v>
      </c>
      <c r="H162" s="45">
        <f>IFERROR(VLOOKUP(C162,SRA!B:T,18,0),"")</f>
        <v>2373.63</v>
      </c>
      <c r="I162" s="45">
        <f>IFERROR(VLOOKUP(C162,SRA!B:T,19,0),"")</f>
        <v>0</v>
      </c>
      <c r="J162" s="46">
        <f>IFERROR(VLOOKUP(C162,JUNHO!B:F,3,0),"0,00")</f>
        <v>2373.63</v>
      </c>
      <c r="K162" s="45">
        <f t="shared" si="4"/>
        <v>493.84000000000015</v>
      </c>
      <c r="L162" s="46">
        <f>IFERROR(VLOOKUP(C162,JUNHO!B:H,7,0),"0,00")</f>
        <v>1879.79</v>
      </c>
      <c r="M162" s="16" t="str">
        <f>IFERROR(VLOOKUP(C162,FÉRIAS!B:C,2,0),"")</f>
        <v/>
      </c>
      <c r="N162" s="13" t="str">
        <f>IFERROR(VLOOKUP(C162,AFASTADOS!B:C,2,0),"")</f>
        <v/>
      </c>
    </row>
    <row r="163" spans="2:14" s="13" customFormat="1">
      <c r="B163" s="12">
        <f t="shared" si="5"/>
        <v>155</v>
      </c>
      <c r="C163" s="17">
        <v>2038</v>
      </c>
      <c r="D163" s="18" t="str">
        <f>IFERROR(VLOOKUP(C163,SRA!B:C,2,0),"")</f>
        <v>IRONILDA FERREIRA DA SILVA</v>
      </c>
      <c r="E163" s="12" t="str">
        <f>IFERROR(VLOOKUP(C163,SRA!B:T,8,0),"")</f>
        <v>CLT</v>
      </c>
      <c r="F163" s="12" t="s">
        <v>424</v>
      </c>
      <c r="G163" s="12" t="str">
        <f>IFERROR(VLOOKUP(C163,SRA!B:T,5,0),"")</f>
        <v>OP. DE PROD. IND.</v>
      </c>
      <c r="H163" s="45">
        <f>IFERROR(VLOOKUP(C163,SRA!B:T,18,0),"")</f>
        <v>4002.5299999999997</v>
      </c>
      <c r="I163" s="45">
        <f>IFERROR(VLOOKUP(C163,SRA!B:T,19,0),"")</f>
        <v>0</v>
      </c>
      <c r="J163" s="46">
        <f>IFERROR(VLOOKUP(C163,JUNHO!B:F,3,0),"0,00")</f>
        <v>4002.53</v>
      </c>
      <c r="K163" s="45">
        <f t="shared" si="4"/>
        <v>2415.8500000000004</v>
      </c>
      <c r="L163" s="46">
        <f>IFERROR(VLOOKUP(C163,JUNHO!B:H,7,0),"0,00")</f>
        <v>1586.6799999999998</v>
      </c>
      <c r="M163" s="16" t="str">
        <f>IFERROR(VLOOKUP(C163,FÉRIAS!B:C,2,0),"")</f>
        <v/>
      </c>
      <c r="N163" s="13" t="str">
        <f>IFERROR(VLOOKUP(C163,AFASTADOS!B:C,2,0),"")</f>
        <v/>
      </c>
    </row>
    <row r="164" spans="2:14" s="13" customFormat="1">
      <c r="B164" s="12">
        <f t="shared" si="5"/>
        <v>156</v>
      </c>
      <c r="C164" s="17">
        <v>2043</v>
      </c>
      <c r="D164" s="18" t="str">
        <f>IFERROR(VLOOKUP(C164,SRA!B:C,2,0),"")</f>
        <v>JOAO LUIZ BRAGA DE PONTES</v>
      </c>
      <c r="E164" s="12" t="str">
        <f>IFERROR(VLOOKUP(C164,SRA!B:T,8,0),"")</f>
        <v>CLT</v>
      </c>
      <c r="F164" s="12" t="s">
        <v>424</v>
      </c>
      <c r="G164" s="12" t="str">
        <f>IFERROR(VLOOKUP(C164,SRA!B:T,5,0),"")</f>
        <v>OP. DE PROD. IND.</v>
      </c>
      <c r="H164" s="45">
        <f>IFERROR(VLOOKUP(C164,SRA!B:T,18,0),"")</f>
        <v>3697.84</v>
      </c>
      <c r="I164" s="45">
        <f>IFERROR(VLOOKUP(C164,SRA!B:T,19,0),"")</f>
        <v>0</v>
      </c>
      <c r="J164" s="46">
        <f>IFERROR(VLOOKUP(C164,JUNHO!B:F,3,0),"0,00")</f>
        <v>4426.26</v>
      </c>
      <c r="K164" s="45">
        <f t="shared" si="4"/>
        <v>1446.6500000000005</v>
      </c>
      <c r="L164" s="46">
        <f>IFERROR(VLOOKUP(C164,JUNHO!B:H,7,0),"0,00")</f>
        <v>2979.6099999999997</v>
      </c>
      <c r="M164" s="16" t="str">
        <f>IFERROR(VLOOKUP(C164,FÉRIAS!B:C,2,0),"")</f>
        <v/>
      </c>
      <c r="N164" s="13" t="str">
        <f>IFERROR(VLOOKUP(C164,AFASTADOS!B:C,2,0),"")</f>
        <v/>
      </c>
    </row>
    <row r="165" spans="2:14" s="13" customFormat="1">
      <c r="B165" s="12">
        <f t="shared" si="5"/>
        <v>157</v>
      </c>
      <c r="C165" s="17">
        <v>2052</v>
      </c>
      <c r="D165" s="18" t="str">
        <f>IFERROR(VLOOKUP(C165,SRA!B:C,2,0),"")</f>
        <v>JOSE FERNANDO PEREIRA DA COSTA</v>
      </c>
      <c r="E165" s="12" t="str">
        <f>IFERROR(VLOOKUP(C165,SRA!B:T,8,0),"")</f>
        <v>CLT</v>
      </c>
      <c r="F165" s="12" t="s">
        <v>424</v>
      </c>
      <c r="G165" s="12" t="str">
        <f>IFERROR(VLOOKUP(C165,SRA!B:T,5,0),"")</f>
        <v>OP. DE PROD. IND.</v>
      </c>
      <c r="H165" s="45">
        <f>IFERROR(VLOOKUP(C165,SRA!B:T,18,0),"")</f>
        <v>3882.69</v>
      </c>
      <c r="I165" s="45">
        <f>IFERROR(VLOOKUP(C165,SRA!B:T,19,0),"")</f>
        <v>0</v>
      </c>
      <c r="J165" s="46">
        <f>IFERROR(VLOOKUP(C165,JUNHO!B:F,3,0),"0,00")</f>
        <v>5342.79</v>
      </c>
      <c r="K165" s="45">
        <f t="shared" si="4"/>
        <v>4022.6800000000003</v>
      </c>
      <c r="L165" s="46">
        <f>IFERROR(VLOOKUP(C165,JUNHO!B:H,7,0),"0,00")</f>
        <v>1320.11</v>
      </c>
      <c r="M165" s="16" t="str">
        <f>IFERROR(VLOOKUP(C165,FÉRIAS!B:C,2,0),"")</f>
        <v/>
      </c>
      <c r="N165" s="13" t="str">
        <f>IFERROR(VLOOKUP(C165,AFASTADOS!B:C,2,0),"")</f>
        <v/>
      </c>
    </row>
    <row r="166" spans="2:14" s="13" customFormat="1">
      <c r="B166" s="12">
        <f t="shared" si="5"/>
        <v>158</v>
      </c>
      <c r="C166" s="17">
        <v>2063</v>
      </c>
      <c r="D166" s="18" t="str">
        <f>IFERROR(VLOOKUP(C166,SRA!B:C,2,0),"")</f>
        <v>JOAQUIM PEDRO CARNEIRO C NETO</v>
      </c>
      <c r="E166" s="12" t="str">
        <f>IFERROR(VLOOKUP(C166,SRA!B:T,8,0),"")</f>
        <v>CLT</v>
      </c>
      <c r="F166" s="12" t="s">
        <v>424</v>
      </c>
      <c r="G166" s="12" t="str">
        <f>IFERROR(VLOOKUP(C166,SRA!B:T,5,0),"")</f>
        <v>ANA MANUT ELET IND</v>
      </c>
      <c r="H166" s="45">
        <f>IFERROR(VLOOKUP(C166,SRA!B:T,18,0),"")</f>
        <v>16230.34</v>
      </c>
      <c r="I166" s="45">
        <f>IFERROR(VLOOKUP(C166,SRA!B:T,19,0),"")</f>
        <v>0</v>
      </c>
      <c r="J166" s="46">
        <f>IFERROR(VLOOKUP(C166,JUNHO!B:F,3,0),"0,00")</f>
        <v>16230.34</v>
      </c>
      <c r="K166" s="45">
        <f t="shared" si="4"/>
        <v>5641.7099999999991</v>
      </c>
      <c r="L166" s="46">
        <f>IFERROR(VLOOKUP(C166,JUNHO!B:H,7,0),"0,00")</f>
        <v>10588.630000000001</v>
      </c>
      <c r="M166" s="16" t="str">
        <f>IFERROR(VLOOKUP(C166,FÉRIAS!B:C,2,0),"")</f>
        <v/>
      </c>
      <c r="N166" s="13" t="str">
        <f>IFERROR(VLOOKUP(C166,AFASTADOS!B:C,2,0),"")</f>
        <v/>
      </c>
    </row>
    <row r="167" spans="2:14" s="13" customFormat="1">
      <c r="B167" s="12">
        <f t="shared" si="5"/>
        <v>159</v>
      </c>
      <c r="C167" s="12">
        <v>2065</v>
      </c>
      <c r="D167" s="18" t="str">
        <f>IFERROR(VLOOKUP(C167,SRA!B:C,2,0),"")</f>
        <v>MARIA CLAUDIA DE A  LIMA LEMOS</v>
      </c>
      <c r="E167" s="12" t="str">
        <f>IFERROR(VLOOKUP(C167,SRA!B:T,8,0),"")</f>
        <v>CLT</v>
      </c>
      <c r="F167" s="12" t="s">
        <v>446</v>
      </c>
      <c r="G167" s="12" t="str">
        <f>IFERROR(VLOOKUP(C167,SRA!B:T,5,0),"")</f>
        <v>ANALISTA EM RH III</v>
      </c>
      <c r="H167" s="45">
        <f>IFERROR(VLOOKUP(C167,SRA!B:T,18,0),"")</f>
        <v>6549.51</v>
      </c>
      <c r="I167" s="45">
        <f>IFERROR(VLOOKUP(C167,SRA!B:T,19,0),"")</f>
        <v>0</v>
      </c>
      <c r="J167" s="46" t="str">
        <f>IFERROR(VLOOKUP(C167,JUNHO!B:F,3,0),"0,00")</f>
        <v>0,00</v>
      </c>
      <c r="K167" s="45">
        <f t="shared" si="4"/>
        <v>0</v>
      </c>
      <c r="L167" s="46" t="str">
        <f>IFERROR(VLOOKUP(C167,JUNHO!B:H,7,0),"0,00")</f>
        <v>0,00</v>
      </c>
      <c r="M167" s="16" t="str">
        <f>IFERROR(VLOOKUP(C167,FÉRIAS!B:C,2,0),"")</f>
        <v/>
      </c>
      <c r="N167" s="13" t="str">
        <f>IFERROR(VLOOKUP(C167,AFASTADOS!B:C,2,0),"")</f>
        <v>MARIA CLAUDIA DE A  LIMA LEMOS</v>
      </c>
    </row>
    <row r="168" spans="2:14" s="13" customFormat="1">
      <c r="B168" s="12">
        <f t="shared" si="5"/>
        <v>160</v>
      </c>
      <c r="C168" s="17">
        <v>2069</v>
      </c>
      <c r="D168" s="18" t="str">
        <f>IFERROR(VLOOKUP(C168,SRA!B:C,2,0),"")</f>
        <v>SELMA VERONICA VIEIRA RAMOS</v>
      </c>
      <c r="E168" s="12" t="str">
        <f>IFERROR(VLOOKUP(C168,SRA!B:T,8,0),"")</f>
        <v>CLT</v>
      </c>
      <c r="F168" s="12" t="s">
        <v>424</v>
      </c>
      <c r="G168" s="12" t="str">
        <f>IFERROR(VLOOKUP(C168,SRA!B:T,5,0),"")</f>
        <v>FARMACEUTICO IND</v>
      </c>
      <c r="H168" s="45">
        <f>IFERROR(VLOOKUP(C168,SRA!B:T,18,0),"")</f>
        <v>20698.510000000002</v>
      </c>
      <c r="I168" s="45">
        <f>IFERROR(VLOOKUP(C168,SRA!B:T,19,0),"")</f>
        <v>0</v>
      </c>
      <c r="J168" s="46">
        <f>IFERROR(VLOOKUP(C168,JUNHO!B:F,3,0),"0,00")</f>
        <v>20698.509999999998</v>
      </c>
      <c r="K168" s="45">
        <f t="shared" si="4"/>
        <v>7258.489999999998</v>
      </c>
      <c r="L168" s="46">
        <f>IFERROR(VLOOKUP(C168,JUNHO!B:H,7,0),"0,00")</f>
        <v>13440.02</v>
      </c>
      <c r="M168" s="16" t="str">
        <f>IFERROR(VLOOKUP(C168,FÉRIAS!B:C,2,0),"")</f>
        <v/>
      </c>
      <c r="N168" s="13" t="str">
        <f>IFERROR(VLOOKUP(C168,AFASTADOS!B:C,2,0),"")</f>
        <v/>
      </c>
    </row>
    <row r="169" spans="2:14" s="13" customFormat="1">
      <c r="B169" s="12">
        <f t="shared" si="5"/>
        <v>161</v>
      </c>
      <c r="C169" s="17">
        <v>2086</v>
      </c>
      <c r="D169" s="18" t="str">
        <f>IFERROR(VLOOKUP(C169,SRA!B:C,2,0),"")</f>
        <v>ALBANITA LUCIANA DA S FIDELIS</v>
      </c>
      <c r="E169" s="12" t="str">
        <f>IFERROR(VLOOKUP(C169,SRA!B:T,8,0),"")</f>
        <v>CLT</v>
      </c>
      <c r="F169" s="12" t="s">
        <v>424</v>
      </c>
      <c r="G169" s="12" t="str">
        <f>IFERROR(VLOOKUP(C169,SRA!B:T,5,0),"")</f>
        <v>ASS. DE SERVICOS</v>
      </c>
      <c r="H169" s="45">
        <f>IFERROR(VLOOKUP(C169,SRA!B:T,18,0),"")</f>
        <v>1961.02</v>
      </c>
      <c r="I169" s="45">
        <f>IFERROR(VLOOKUP(C169,SRA!B:T,19,0),"")</f>
        <v>904.62</v>
      </c>
      <c r="J169" s="46">
        <f>IFERROR(VLOOKUP(C169,JUNHO!B:F,3,0),"0,00")</f>
        <v>2865.64</v>
      </c>
      <c r="K169" s="45">
        <f t="shared" si="4"/>
        <v>1403.2599999999998</v>
      </c>
      <c r="L169" s="46">
        <f>IFERROR(VLOOKUP(C169,JUNHO!B:H,7,0),"0,00")</f>
        <v>1462.38</v>
      </c>
      <c r="M169" s="16" t="str">
        <f>IFERROR(VLOOKUP(C169,FÉRIAS!B:C,2,0),"")</f>
        <v/>
      </c>
      <c r="N169" s="13" t="str">
        <f>IFERROR(VLOOKUP(C169,AFASTADOS!B:C,2,0),"")</f>
        <v/>
      </c>
    </row>
    <row r="170" spans="2:14" s="13" customFormat="1">
      <c r="B170" s="12">
        <f t="shared" si="5"/>
        <v>162</v>
      </c>
      <c r="C170" s="17">
        <v>2093</v>
      </c>
      <c r="D170" s="18" t="str">
        <f>IFERROR(VLOOKUP(C170,SRA!B:C,2,0),"")</f>
        <v>GILBERTO RIBEIRO DA SILVA</v>
      </c>
      <c r="E170" s="12" t="str">
        <f>IFERROR(VLOOKUP(C170,SRA!B:T,8,0),"")</f>
        <v>CLT</v>
      </c>
      <c r="F170" s="12" t="s">
        <v>424</v>
      </c>
      <c r="G170" s="12" t="str">
        <f>IFERROR(VLOOKUP(C170,SRA!B:T,5,0),"")</f>
        <v>TEC. EM OPTICA</v>
      </c>
      <c r="H170" s="45">
        <f>IFERROR(VLOOKUP(C170,SRA!B:T,18,0),"")</f>
        <v>2373.63</v>
      </c>
      <c r="I170" s="45">
        <f>IFERROR(VLOOKUP(C170,SRA!B:T,19,0),"")</f>
        <v>0</v>
      </c>
      <c r="J170" s="46">
        <f>IFERROR(VLOOKUP(C170,JUNHO!B:F,3,0),"0,00")</f>
        <v>5024.04</v>
      </c>
      <c r="K170" s="45">
        <f t="shared" si="4"/>
        <v>4217.01</v>
      </c>
      <c r="L170" s="46">
        <f>IFERROR(VLOOKUP(C170,JUNHO!B:H,7,0),"0,00")</f>
        <v>807.03</v>
      </c>
      <c r="M170" s="16" t="str">
        <f>IFERROR(VLOOKUP(C170,FÉRIAS!B:C,2,0),"")</f>
        <v/>
      </c>
      <c r="N170" s="13" t="str">
        <f>IFERROR(VLOOKUP(C170,AFASTADOS!B:C,2,0),"")</f>
        <v/>
      </c>
    </row>
    <row r="171" spans="2:14" s="13" customFormat="1">
      <c r="B171" s="12">
        <f t="shared" si="5"/>
        <v>163</v>
      </c>
      <c r="C171" s="17">
        <v>2096</v>
      </c>
      <c r="D171" s="18" t="str">
        <f>IFERROR(VLOOKUP(C171,SRA!B:C,2,0),"")</f>
        <v>MARCELO MORAIS DE OLIVEIRA</v>
      </c>
      <c r="E171" s="12" t="str">
        <f>IFERROR(VLOOKUP(C171,SRA!B:T,8,0),"")</f>
        <v>CLT</v>
      </c>
      <c r="F171" s="12" t="s">
        <v>424</v>
      </c>
      <c r="G171" s="12" t="str">
        <f>IFERROR(VLOOKUP(C171,SRA!B:T,5,0),"")</f>
        <v>VIGILANTE 2</v>
      </c>
      <c r="H171" s="45">
        <f>IFERROR(VLOOKUP(C171,SRA!B:T,18,0),"")</f>
        <v>3697.85</v>
      </c>
      <c r="I171" s="45">
        <f>IFERROR(VLOOKUP(C171,SRA!B:T,19,0),"")</f>
        <v>0</v>
      </c>
      <c r="J171" s="46">
        <f>IFERROR(VLOOKUP(C171,JUNHO!B:F,3,0),"0,00")</f>
        <v>5388.57</v>
      </c>
      <c r="K171" s="45">
        <f t="shared" si="4"/>
        <v>2706.74</v>
      </c>
      <c r="L171" s="46">
        <f>IFERROR(VLOOKUP(C171,JUNHO!B:H,7,0),"0,00")</f>
        <v>2681.83</v>
      </c>
      <c r="M171" s="16" t="str">
        <f>IFERROR(VLOOKUP(C171,FÉRIAS!B:C,2,0),"")</f>
        <v/>
      </c>
      <c r="N171" s="13" t="str">
        <f>IFERROR(VLOOKUP(C171,AFASTADOS!B:C,2,0),"")</f>
        <v/>
      </c>
    </row>
    <row r="172" spans="2:14" s="13" customFormat="1">
      <c r="B172" s="12">
        <f t="shared" si="5"/>
        <v>164</v>
      </c>
      <c r="C172" s="17">
        <v>2115</v>
      </c>
      <c r="D172" s="18" t="str">
        <f>IFERROR(VLOOKUP(C172,SRA!B:C,2,0),"")</f>
        <v>SEVERINO JOSE RAMOS DE SOUZA</v>
      </c>
      <c r="E172" s="12" t="str">
        <f>IFERROR(VLOOKUP(C172,SRA!B:T,8,0),"")</f>
        <v>CLT</v>
      </c>
      <c r="F172" s="12" t="s">
        <v>424</v>
      </c>
      <c r="G172" s="12" t="str">
        <f>IFERROR(VLOOKUP(C172,SRA!B:T,5,0),"")</f>
        <v>VIGILANTE 2</v>
      </c>
      <c r="H172" s="45">
        <f>IFERROR(VLOOKUP(C172,SRA!B:T,18,0),"")</f>
        <v>3697.85</v>
      </c>
      <c r="I172" s="45">
        <f>IFERROR(VLOOKUP(C172,SRA!B:T,19,0),"")</f>
        <v>0</v>
      </c>
      <c r="J172" s="46">
        <f>IFERROR(VLOOKUP(C172,JUNHO!B:F,3,0),"0,00")</f>
        <v>4807.21</v>
      </c>
      <c r="K172" s="45">
        <f t="shared" si="4"/>
        <v>1488.3400000000001</v>
      </c>
      <c r="L172" s="46">
        <f>IFERROR(VLOOKUP(C172,JUNHO!B:H,7,0),"0,00")</f>
        <v>3318.87</v>
      </c>
      <c r="M172" s="16" t="str">
        <f>IFERROR(VLOOKUP(C172,FÉRIAS!B:C,2,0),"")</f>
        <v/>
      </c>
      <c r="N172" s="13" t="str">
        <f>IFERROR(VLOOKUP(C172,AFASTADOS!B:C,2,0),"")</f>
        <v/>
      </c>
    </row>
    <row r="173" spans="2:14" s="13" customFormat="1">
      <c r="B173" s="12">
        <f t="shared" si="5"/>
        <v>165</v>
      </c>
      <c r="C173" s="17">
        <v>2117</v>
      </c>
      <c r="D173" s="18" t="str">
        <f>IFERROR(VLOOKUP(C173,SRA!B:C,2,0),"")</f>
        <v>WILSON JOSE QUEIROZ DE LIMA</v>
      </c>
      <c r="E173" s="12" t="str">
        <f>IFERROR(VLOOKUP(C173,SRA!B:T,8,0),"")</f>
        <v>CLT</v>
      </c>
      <c r="F173" s="12" t="s">
        <v>424</v>
      </c>
      <c r="G173" s="12" t="str">
        <f>IFERROR(VLOOKUP(C173,SRA!B:T,5,0),"")</f>
        <v>ASS. DE SERVICOS</v>
      </c>
      <c r="H173" s="45">
        <f>IFERROR(VLOOKUP(C173,SRA!B:T,18,0),"")</f>
        <v>2502.81</v>
      </c>
      <c r="I173" s="45">
        <f>IFERROR(VLOOKUP(C173,SRA!B:T,19,0),"")</f>
        <v>0</v>
      </c>
      <c r="J173" s="46">
        <f>IFERROR(VLOOKUP(C173,JUNHO!B:F,3,0),"0,00")</f>
        <v>2502.81</v>
      </c>
      <c r="K173" s="45">
        <f t="shared" si="4"/>
        <v>565.98</v>
      </c>
      <c r="L173" s="46">
        <f>IFERROR(VLOOKUP(C173,JUNHO!B:H,7,0),"0,00")</f>
        <v>1936.83</v>
      </c>
      <c r="M173" s="16" t="str">
        <f>IFERROR(VLOOKUP(C173,FÉRIAS!B:C,2,0),"")</f>
        <v/>
      </c>
      <c r="N173" s="13" t="str">
        <f>IFERROR(VLOOKUP(C173,AFASTADOS!B:C,2,0),"")</f>
        <v/>
      </c>
    </row>
    <row r="174" spans="2:14" s="13" customFormat="1">
      <c r="B174" s="12">
        <f t="shared" si="5"/>
        <v>166</v>
      </c>
      <c r="C174" s="17">
        <v>2120</v>
      </c>
      <c r="D174" s="18" t="str">
        <f>IFERROR(VLOOKUP(C174,SRA!B:C,2,0),"")</f>
        <v>ANTONIO SOARES DE MELO</v>
      </c>
      <c r="E174" s="12" t="str">
        <f>IFERROR(VLOOKUP(C174,SRA!B:T,8,0),"")</f>
        <v>CLT</v>
      </c>
      <c r="F174" s="12" t="s">
        <v>424</v>
      </c>
      <c r="G174" s="12" t="str">
        <f>IFERROR(VLOOKUP(C174,SRA!B:T,5,0),"")</f>
        <v>ASS. DE SERVICOS</v>
      </c>
      <c r="H174" s="45">
        <f>IFERROR(VLOOKUP(C174,SRA!B:T,18,0),"")</f>
        <v>2660.58</v>
      </c>
      <c r="I174" s="45">
        <f>IFERROR(VLOOKUP(C174,SRA!B:T,19,0),"")</f>
        <v>0</v>
      </c>
      <c r="J174" s="46">
        <f>IFERROR(VLOOKUP(C174,JUNHO!B:F,3,0),"0,00")</f>
        <v>2660.58</v>
      </c>
      <c r="K174" s="45">
        <f t="shared" si="4"/>
        <v>794.50999999999976</v>
      </c>
      <c r="L174" s="46">
        <f>IFERROR(VLOOKUP(C174,JUNHO!B:H,7,0),"0,00")</f>
        <v>1866.0700000000002</v>
      </c>
      <c r="M174" s="16" t="str">
        <f>IFERROR(VLOOKUP(C174,FÉRIAS!B:C,2,0),"")</f>
        <v/>
      </c>
      <c r="N174" s="13" t="str">
        <f>IFERROR(VLOOKUP(C174,AFASTADOS!B:C,2,0),"")</f>
        <v/>
      </c>
    </row>
    <row r="175" spans="2:14" s="13" customFormat="1">
      <c r="B175" s="12">
        <f t="shared" si="5"/>
        <v>167</v>
      </c>
      <c r="C175" s="17">
        <v>2121</v>
      </c>
      <c r="D175" s="18" t="str">
        <f>IFERROR(VLOOKUP(C175,SRA!B:C,2,0),"")</f>
        <v>SAMUEL MAURICIO</v>
      </c>
      <c r="E175" s="12" t="str">
        <f>IFERROR(VLOOKUP(C175,SRA!B:T,8,0),"")</f>
        <v>CLT</v>
      </c>
      <c r="F175" s="12" t="s">
        <v>424</v>
      </c>
      <c r="G175" s="12" t="str">
        <f>IFERROR(VLOOKUP(C175,SRA!B:T,5,0),"")</f>
        <v>TEC. EM OPTICA</v>
      </c>
      <c r="H175" s="45">
        <f>IFERROR(VLOOKUP(C175,SRA!B:T,18,0),"")</f>
        <v>2616.9899999999998</v>
      </c>
      <c r="I175" s="45">
        <f>IFERROR(VLOOKUP(C175,SRA!B:T,19,0),"")</f>
        <v>0</v>
      </c>
      <c r="J175" s="46">
        <f>IFERROR(VLOOKUP(C175,JUNHO!B:F,3,0),"0,00")</f>
        <v>2616.9899999999998</v>
      </c>
      <c r="K175" s="45">
        <f t="shared" si="4"/>
        <v>751.92999999999984</v>
      </c>
      <c r="L175" s="46">
        <f>IFERROR(VLOOKUP(C175,JUNHO!B:H,7,0),"0,00")</f>
        <v>1865.06</v>
      </c>
      <c r="M175" s="16" t="str">
        <f>IFERROR(VLOOKUP(C175,FÉRIAS!B:C,2,0),"")</f>
        <v/>
      </c>
      <c r="N175" s="13" t="str">
        <f>IFERROR(VLOOKUP(C175,AFASTADOS!B:C,2,0),"")</f>
        <v/>
      </c>
    </row>
    <row r="176" spans="2:14" s="13" customFormat="1">
      <c r="B176" s="12">
        <f t="shared" si="5"/>
        <v>168</v>
      </c>
      <c r="C176" s="17">
        <v>2124</v>
      </c>
      <c r="D176" s="18" t="str">
        <f>IFERROR(VLOOKUP(C176,SRA!B:C,2,0),"")</f>
        <v>JOSE ALVES FIGUEIREDO FILHO</v>
      </c>
      <c r="E176" s="12" t="str">
        <f>IFERROR(VLOOKUP(C176,SRA!B:T,8,0),"")</f>
        <v>CLT</v>
      </c>
      <c r="F176" s="12" t="s">
        <v>424</v>
      </c>
      <c r="G176" s="12" t="str">
        <f>IFERROR(VLOOKUP(C176,SRA!B:T,5,0),"")</f>
        <v>VIGILANTE 2</v>
      </c>
      <c r="H176" s="45">
        <f>IFERROR(VLOOKUP(C176,SRA!B:T,18,0),"")</f>
        <v>3697.85</v>
      </c>
      <c r="I176" s="45">
        <f>IFERROR(VLOOKUP(C176,SRA!B:T,19,0),"")</f>
        <v>0</v>
      </c>
      <c r="J176" s="46">
        <f>IFERROR(VLOOKUP(C176,JUNHO!B:F,3,0),"0,00")</f>
        <v>4807.21</v>
      </c>
      <c r="K176" s="45">
        <f t="shared" si="4"/>
        <v>1530.1400000000003</v>
      </c>
      <c r="L176" s="46">
        <f>IFERROR(VLOOKUP(C176,JUNHO!B:H,7,0),"0,00")</f>
        <v>3277.0699999999997</v>
      </c>
      <c r="M176" s="16" t="str">
        <f>IFERROR(VLOOKUP(C176,FÉRIAS!B:C,2,0),"")</f>
        <v/>
      </c>
      <c r="N176" s="13" t="str">
        <f>IFERROR(VLOOKUP(C176,AFASTADOS!B:C,2,0),"")</f>
        <v/>
      </c>
    </row>
    <row r="177" spans="2:14" s="13" customFormat="1">
      <c r="B177" s="12">
        <f t="shared" si="5"/>
        <v>169</v>
      </c>
      <c r="C177" s="17">
        <v>2125</v>
      </c>
      <c r="D177" s="18" t="str">
        <f>IFERROR(VLOOKUP(C177,SRA!B:C,2,0),"")</f>
        <v>GILMAR GALVAO SANTANA</v>
      </c>
      <c r="E177" s="12" t="str">
        <f>IFERROR(VLOOKUP(C177,SRA!B:T,8,0),"")</f>
        <v>CLT</v>
      </c>
      <c r="F177" s="12" t="s">
        <v>424</v>
      </c>
      <c r="G177" s="12" t="str">
        <f>IFERROR(VLOOKUP(C177,SRA!B:T,5,0),"")</f>
        <v>OP. DE PROD. IND.</v>
      </c>
      <c r="H177" s="45">
        <f>IFERROR(VLOOKUP(C177,SRA!B:T,18,0),"")</f>
        <v>3697.8</v>
      </c>
      <c r="I177" s="45">
        <f>IFERROR(VLOOKUP(C177,SRA!B:T,19,0),"")</f>
        <v>904.62</v>
      </c>
      <c r="J177" s="46">
        <f>IFERROR(VLOOKUP(C177,JUNHO!B:F,3,0),"0,00")</f>
        <v>4602.42</v>
      </c>
      <c r="K177" s="45">
        <f t="shared" si="4"/>
        <v>1906.6000000000004</v>
      </c>
      <c r="L177" s="46">
        <f>IFERROR(VLOOKUP(C177,JUNHO!B:H,7,0),"0,00")</f>
        <v>2695.8199999999997</v>
      </c>
      <c r="M177" s="16" t="str">
        <f>IFERROR(VLOOKUP(C177,FÉRIAS!B:C,2,0),"")</f>
        <v/>
      </c>
      <c r="N177" s="13" t="str">
        <f>IFERROR(VLOOKUP(C177,AFASTADOS!B:C,2,0),"")</f>
        <v/>
      </c>
    </row>
    <row r="178" spans="2:14" s="13" customFormat="1">
      <c r="B178" s="12">
        <f t="shared" si="5"/>
        <v>170</v>
      </c>
      <c r="C178" s="17">
        <v>2126</v>
      </c>
      <c r="D178" s="18" t="str">
        <f>IFERROR(VLOOKUP(C178,SRA!B:C,2,0),"")</f>
        <v>JAFFE JOSE LIMA XAVIER</v>
      </c>
      <c r="E178" s="12" t="str">
        <f>IFERROR(VLOOKUP(C178,SRA!B:T,8,0),"")</f>
        <v>CLT</v>
      </c>
      <c r="F178" s="12" t="s">
        <v>424</v>
      </c>
      <c r="G178" s="12" t="str">
        <f>IFERROR(VLOOKUP(C178,SRA!B:T,5,0),"")</f>
        <v>OP. DE PROD. IND.</v>
      </c>
      <c r="H178" s="45">
        <f>IFERROR(VLOOKUP(C178,SRA!B:T,18,0),"")</f>
        <v>4076.86</v>
      </c>
      <c r="I178" s="45">
        <f>IFERROR(VLOOKUP(C178,SRA!B:T,19,0),"")</f>
        <v>0</v>
      </c>
      <c r="J178" s="46">
        <f>IFERROR(VLOOKUP(C178,JUNHO!B:F,3,0),"0,00")</f>
        <v>4076.86</v>
      </c>
      <c r="K178" s="45">
        <f t="shared" si="4"/>
        <v>2645.13</v>
      </c>
      <c r="L178" s="46">
        <f>IFERROR(VLOOKUP(C178,JUNHO!B:H,7,0),"0,00")</f>
        <v>1431.73</v>
      </c>
      <c r="M178" s="16" t="str">
        <f>IFERROR(VLOOKUP(C178,FÉRIAS!B:C,2,0),"")</f>
        <v/>
      </c>
      <c r="N178" s="13" t="str">
        <f>IFERROR(VLOOKUP(C178,AFASTADOS!B:C,2,0),"")</f>
        <v/>
      </c>
    </row>
    <row r="179" spans="2:14" s="13" customFormat="1">
      <c r="B179" s="12">
        <f t="shared" si="5"/>
        <v>171</v>
      </c>
      <c r="C179" s="17">
        <v>2128</v>
      </c>
      <c r="D179" s="18" t="str">
        <f>IFERROR(VLOOKUP(C179,SRA!B:C,2,0),"")</f>
        <v>JORGE DA SILVA LIMA</v>
      </c>
      <c r="E179" s="12" t="str">
        <f>IFERROR(VLOOKUP(C179,SRA!B:T,8,0),"")</f>
        <v>CLT</v>
      </c>
      <c r="F179" s="12" t="s">
        <v>424</v>
      </c>
      <c r="G179" s="12" t="str">
        <f>IFERROR(VLOOKUP(C179,SRA!B:T,5,0),"")</f>
        <v>OP. DE PROD. IND.</v>
      </c>
      <c r="H179" s="45">
        <f>IFERROR(VLOOKUP(C179,SRA!B:T,18,0),"")</f>
        <v>10153.75</v>
      </c>
      <c r="I179" s="45">
        <f>IFERROR(VLOOKUP(C179,SRA!B:T,19,0),"")</f>
        <v>0</v>
      </c>
      <c r="J179" s="46">
        <f>IFERROR(VLOOKUP(C179,JUNHO!B:F,3,0),"0,00")</f>
        <v>10153.75</v>
      </c>
      <c r="K179" s="45">
        <f t="shared" si="4"/>
        <v>5836.76</v>
      </c>
      <c r="L179" s="46">
        <f>IFERROR(VLOOKUP(C179,JUNHO!B:H,7,0),"0,00")</f>
        <v>4316.99</v>
      </c>
      <c r="M179" s="16" t="str">
        <f>IFERROR(VLOOKUP(C179,FÉRIAS!B:C,2,0),"")</f>
        <v/>
      </c>
      <c r="N179" s="13" t="str">
        <f>IFERROR(VLOOKUP(C179,AFASTADOS!B:C,2,0),"")</f>
        <v/>
      </c>
    </row>
    <row r="180" spans="2:14" s="13" customFormat="1">
      <c r="B180" s="12">
        <f t="shared" si="5"/>
        <v>172</v>
      </c>
      <c r="C180" s="17">
        <v>2129</v>
      </c>
      <c r="D180" s="18" t="str">
        <f>IFERROR(VLOOKUP(C180,SRA!B:C,2,0),"")</f>
        <v>RICARDO JORGE XAVIER</v>
      </c>
      <c r="E180" s="12" t="str">
        <f>IFERROR(VLOOKUP(C180,SRA!B:T,8,0),"")</f>
        <v>CLT</v>
      </c>
      <c r="F180" s="12" t="s">
        <v>424</v>
      </c>
      <c r="G180" s="12" t="str">
        <f>IFERROR(VLOOKUP(C180,SRA!B:T,5,0),"")</f>
        <v>TEC UTI TRA EFLUENTE</v>
      </c>
      <c r="H180" s="45">
        <f>IFERROR(VLOOKUP(C180,SRA!B:T,18,0),"")</f>
        <v>2373.69</v>
      </c>
      <c r="I180" s="45">
        <f>IFERROR(VLOOKUP(C180,SRA!B:T,19,0),"")</f>
        <v>0</v>
      </c>
      <c r="J180" s="46">
        <f>IFERROR(VLOOKUP(C180,JUNHO!B:F,3,0),"0,00")</f>
        <v>3373.07</v>
      </c>
      <c r="K180" s="45">
        <f t="shared" si="4"/>
        <v>1281.94</v>
      </c>
      <c r="L180" s="46">
        <f>IFERROR(VLOOKUP(C180,JUNHO!B:H,7,0),"0,00")</f>
        <v>2091.13</v>
      </c>
      <c r="M180" s="16" t="str">
        <f>IFERROR(VLOOKUP(C180,FÉRIAS!B:C,2,0),"")</f>
        <v/>
      </c>
      <c r="N180" s="13" t="str">
        <f>IFERROR(VLOOKUP(C180,AFASTADOS!B:C,2,0),"")</f>
        <v/>
      </c>
    </row>
    <row r="181" spans="2:14" s="13" customFormat="1">
      <c r="B181" s="12">
        <f t="shared" si="5"/>
        <v>173</v>
      </c>
      <c r="C181" s="17">
        <v>2130</v>
      </c>
      <c r="D181" s="18" t="str">
        <f>IFERROR(VLOOKUP(C181,SRA!B:C,2,0),"")</f>
        <v>HELVIO MOZART MONTENEGRO</v>
      </c>
      <c r="E181" s="12" t="str">
        <f>IFERROR(VLOOKUP(C181,SRA!B:T,8,0),"")</f>
        <v>CLT</v>
      </c>
      <c r="F181" s="12" t="s">
        <v>424</v>
      </c>
      <c r="G181" s="12" t="str">
        <f>IFERROR(VLOOKUP(C181,SRA!B:T,5,0),"")</f>
        <v>TEC EM UTI CALDEIRA</v>
      </c>
      <c r="H181" s="45">
        <f>IFERROR(VLOOKUP(C181,SRA!B:T,18,0),"")</f>
        <v>2373.69</v>
      </c>
      <c r="I181" s="45">
        <f>IFERROR(VLOOKUP(C181,SRA!B:T,19,0),"")</f>
        <v>0</v>
      </c>
      <c r="J181" s="46">
        <f>IFERROR(VLOOKUP(C181,JUNHO!B:F,3,0),"0,00")</f>
        <v>2373.69</v>
      </c>
      <c r="K181" s="45">
        <f t="shared" si="4"/>
        <v>647.29</v>
      </c>
      <c r="L181" s="46">
        <f>IFERROR(VLOOKUP(C181,JUNHO!B:H,7,0),"0,00")</f>
        <v>1726.4</v>
      </c>
      <c r="M181" s="16" t="str">
        <f>IFERROR(VLOOKUP(C181,FÉRIAS!B:C,2,0),"")</f>
        <v/>
      </c>
      <c r="N181" s="13" t="str">
        <f>IFERROR(VLOOKUP(C181,AFASTADOS!B:C,2,0),"")</f>
        <v/>
      </c>
    </row>
    <row r="182" spans="2:14" s="13" customFormat="1">
      <c r="B182" s="12">
        <f t="shared" si="5"/>
        <v>174</v>
      </c>
      <c r="C182" s="17">
        <v>2131</v>
      </c>
      <c r="D182" s="18" t="str">
        <f>IFERROR(VLOOKUP(C182,SRA!B:C,2,0),"")</f>
        <v>ALEXANDRE BARBOSA DA SILVA</v>
      </c>
      <c r="E182" s="12" t="str">
        <f>IFERROR(VLOOKUP(C182,SRA!B:T,8,0),"")</f>
        <v>CLT</v>
      </c>
      <c r="F182" s="12" t="s">
        <v>424</v>
      </c>
      <c r="G182" s="12" t="str">
        <f>IFERROR(VLOOKUP(C182,SRA!B:T,5,0),"")</f>
        <v>OP. DE PROD. IND.</v>
      </c>
      <c r="H182" s="45">
        <f>IFERROR(VLOOKUP(C182,SRA!B:T,18,0),"")</f>
        <v>4076.86</v>
      </c>
      <c r="I182" s="45">
        <f>IFERROR(VLOOKUP(C182,SRA!B:T,19,0),"")</f>
        <v>0</v>
      </c>
      <c r="J182" s="46">
        <f>IFERROR(VLOOKUP(C182,JUNHO!B:F,3,0),"0,00")</f>
        <v>5321.8</v>
      </c>
      <c r="K182" s="45">
        <f t="shared" si="4"/>
        <v>3094.4800000000005</v>
      </c>
      <c r="L182" s="46">
        <f>IFERROR(VLOOKUP(C182,JUNHO!B:H,7,0),"0,00")</f>
        <v>2227.3199999999997</v>
      </c>
      <c r="M182" s="16" t="str">
        <f>IFERROR(VLOOKUP(C182,FÉRIAS!B:C,2,0),"")</f>
        <v/>
      </c>
      <c r="N182" s="13" t="str">
        <f>IFERROR(VLOOKUP(C182,AFASTADOS!B:C,2,0),"")</f>
        <v/>
      </c>
    </row>
    <row r="183" spans="2:14" s="13" customFormat="1">
      <c r="B183" s="12">
        <f t="shared" si="5"/>
        <v>175</v>
      </c>
      <c r="C183" s="17">
        <v>2134</v>
      </c>
      <c r="D183" s="18" t="str">
        <f>IFERROR(VLOOKUP(C183,SRA!B:C,2,0),"")</f>
        <v>ROSIVALDO SATIRO DOS SANTOS</v>
      </c>
      <c r="E183" s="12" t="str">
        <f>IFERROR(VLOOKUP(C183,SRA!B:T,8,0),"")</f>
        <v>CLT</v>
      </c>
      <c r="F183" s="12" t="s">
        <v>424</v>
      </c>
      <c r="G183" s="12" t="str">
        <f>IFERROR(VLOOKUP(C183,SRA!B:T,5,0),"")</f>
        <v>OP. DE PROD. IND.</v>
      </c>
      <c r="H183" s="45">
        <f>IFERROR(VLOOKUP(C183,SRA!B:T,18,0),"")</f>
        <v>3697.8</v>
      </c>
      <c r="I183" s="45">
        <f>IFERROR(VLOOKUP(C183,SRA!B:T,19,0),"")</f>
        <v>0</v>
      </c>
      <c r="J183" s="46">
        <f>IFERROR(VLOOKUP(C183,JUNHO!B:F,3,0),"0,00")</f>
        <v>3697.8</v>
      </c>
      <c r="K183" s="45">
        <f t="shared" si="4"/>
        <v>1962.2600000000002</v>
      </c>
      <c r="L183" s="46">
        <f>IFERROR(VLOOKUP(C183,JUNHO!B:H,7,0),"0,00")</f>
        <v>1735.54</v>
      </c>
      <c r="M183" s="16" t="str">
        <f>IFERROR(VLOOKUP(C183,FÉRIAS!B:C,2,0),"")</f>
        <v/>
      </c>
      <c r="N183" s="13" t="str">
        <f>IFERROR(VLOOKUP(C183,AFASTADOS!B:C,2,0),"")</f>
        <v/>
      </c>
    </row>
    <row r="184" spans="2:14" s="13" customFormat="1">
      <c r="B184" s="12">
        <f t="shared" si="5"/>
        <v>176</v>
      </c>
      <c r="C184" s="17">
        <v>2136</v>
      </c>
      <c r="D184" s="18" t="str">
        <f>IFERROR(VLOOKUP(C184,SRA!B:C,2,0),"")</f>
        <v>GESIEL DAVID DE CASTRO</v>
      </c>
      <c r="E184" s="12" t="str">
        <f>IFERROR(VLOOKUP(C184,SRA!B:T,8,0),"")</f>
        <v>CLT</v>
      </c>
      <c r="F184" s="12" t="s">
        <v>424</v>
      </c>
      <c r="G184" s="12" t="str">
        <f>IFERROR(VLOOKUP(C184,SRA!B:T,5,0),"")</f>
        <v>ASS. DE SERVICOS</v>
      </c>
      <c r="H184" s="45">
        <f>IFERROR(VLOOKUP(C184,SRA!B:T,18,0),"")</f>
        <v>2162.0100000000002</v>
      </c>
      <c r="I184" s="45">
        <f>IFERROR(VLOOKUP(C184,SRA!B:T,19,0),"")</f>
        <v>904.62</v>
      </c>
      <c r="J184" s="46">
        <f>IFERROR(VLOOKUP(C184,JUNHO!B:F,3,0),"0,00")</f>
        <v>3066.63</v>
      </c>
      <c r="K184" s="45">
        <f t="shared" si="4"/>
        <v>981.34000000000015</v>
      </c>
      <c r="L184" s="46">
        <f>IFERROR(VLOOKUP(C184,JUNHO!B:H,7,0),"0,00")</f>
        <v>2085.29</v>
      </c>
      <c r="M184" s="16" t="str">
        <f>IFERROR(VLOOKUP(C184,FÉRIAS!B:C,2,0),"")</f>
        <v/>
      </c>
      <c r="N184" s="13" t="str">
        <f>IFERROR(VLOOKUP(C184,AFASTADOS!B:C,2,0),"")</f>
        <v/>
      </c>
    </row>
    <row r="185" spans="2:14" s="13" customFormat="1">
      <c r="B185" s="12">
        <f t="shared" si="5"/>
        <v>177</v>
      </c>
      <c r="C185" s="17">
        <v>2137</v>
      </c>
      <c r="D185" s="18" t="str">
        <f>IFERROR(VLOOKUP(C185,SRA!B:C,2,0),"")</f>
        <v>FRANCISCO DE ASSIS DE OLIVEIRA</v>
      </c>
      <c r="E185" s="12" t="str">
        <f>IFERROR(VLOOKUP(C185,SRA!B:T,8,0),"")</f>
        <v>CLT</v>
      </c>
      <c r="F185" s="12" t="s">
        <v>424</v>
      </c>
      <c r="G185" s="12" t="str">
        <f>IFERROR(VLOOKUP(C185,SRA!B:T,5,0),"")</f>
        <v>ANALISTA CONTABIL</v>
      </c>
      <c r="H185" s="45">
        <f>IFERROR(VLOOKUP(C185,SRA!B:T,18,0),"")</f>
        <v>9274.58</v>
      </c>
      <c r="I185" s="45">
        <f>IFERROR(VLOOKUP(C185,SRA!B:T,19,0),"")</f>
        <v>0</v>
      </c>
      <c r="J185" s="46">
        <f>IFERROR(VLOOKUP(C185,JUNHO!B:F,3,0),"0,00")</f>
        <v>9274.58</v>
      </c>
      <c r="K185" s="45">
        <f t="shared" si="4"/>
        <v>3491.8999999999996</v>
      </c>
      <c r="L185" s="46">
        <f>IFERROR(VLOOKUP(C185,JUNHO!B:H,7,0),"0,00")</f>
        <v>5782.68</v>
      </c>
      <c r="M185" s="16" t="str">
        <f>IFERROR(VLOOKUP(C185,FÉRIAS!B:C,2,0),"")</f>
        <v/>
      </c>
      <c r="N185" s="13" t="str">
        <f>IFERROR(VLOOKUP(C185,AFASTADOS!B:C,2,0),"")</f>
        <v/>
      </c>
    </row>
    <row r="186" spans="2:14" s="13" customFormat="1">
      <c r="B186" s="12">
        <f t="shared" si="5"/>
        <v>178</v>
      </c>
      <c r="C186" s="17">
        <v>2140</v>
      </c>
      <c r="D186" s="18" t="str">
        <f>IFERROR(VLOOKUP(C186,SRA!B:C,2,0),"")</f>
        <v>LUCIENE PEREIRA DE A NASCIMENT</v>
      </c>
      <c r="E186" s="12" t="str">
        <f>IFERROR(VLOOKUP(C186,SRA!B:T,8,0),"")</f>
        <v>CLT</v>
      </c>
      <c r="F186" s="12" t="s">
        <v>424</v>
      </c>
      <c r="G186" s="12" t="str">
        <f>IFERROR(VLOOKUP(C186,SRA!B:T,5,0),"")</f>
        <v>OP. PROD. IND. (D)</v>
      </c>
      <c r="H186" s="45">
        <f>IFERROR(VLOOKUP(C186,SRA!B:T,18,0),"")</f>
        <v>6249.03</v>
      </c>
      <c r="I186" s="45">
        <f>IFERROR(VLOOKUP(C186,SRA!B:T,19,0),"")</f>
        <v>0</v>
      </c>
      <c r="J186" s="46">
        <f>IFERROR(VLOOKUP(C186,JUNHO!B:F,3,0),"0,00")</f>
        <v>6249.03</v>
      </c>
      <c r="K186" s="45">
        <f t="shared" si="4"/>
        <v>1365.87</v>
      </c>
      <c r="L186" s="46">
        <f>IFERROR(VLOOKUP(C186,JUNHO!B:H,7,0),"0,00")</f>
        <v>4883.16</v>
      </c>
      <c r="M186" s="16" t="str">
        <f>IFERROR(VLOOKUP(C186,FÉRIAS!B:C,2,0),"")</f>
        <v/>
      </c>
      <c r="N186" s="13" t="str">
        <f>IFERROR(VLOOKUP(C186,AFASTADOS!B:C,2,0),"")</f>
        <v/>
      </c>
    </row>
    <row r="187" spans="2:14" s="13" customFormat="1">
      <c r="B187" s="12">
        <f t="shared" si="5"/>
        <v>179</v>
      </c>
      <c r="C187" s="17">
        <v>2143</v>
      </c>
      <c r="D187" s="18" t="str">
        <f>IFERROR(VLOOKUP(C187,SRA!B:C,2,0),"")</f>
        <v>RUBEM JOSE DOS S DE PAULA</v>
      </c>
      <c r="E187" s="12" t="str">
        <f>IFERROR(VLOOKUP(C187,SRA!B:T,8,0),"")</f>
        <v>CLT</v>
      </c>
      <c r="F187" s="12" t="s">
        <v>424</v>
      </c>
      <c r="G187" s="12" t="str">
        <f>IFERROR(VLOOKUP(C187,SRA!B:T,5,0),"")</f>
        <v>OP. DE PROD. IND.</v>
      </c>
      <c r="H187" s="45">
        <f>IFERROR(VLOOKUP(C187,SRA!B:T,18,0),"")</f>
        <v>2162.0100000000002</v>
      </c>
      <c r="I187" s="45">
        <f>IFERROR(VLOOKUP(C187,SRA!B:T,19,0),"")</f>
        <v>0</v>
      </c>
      <c r="J187" s="46">
        <f>IFERROR(VLOOKUP(C187,JUNHO!B:F,3,0),"0,00")</f>
        <v>2162.0100000000002</v>
      </c>
      <c r="K187" s="45">
        <f t="shared" si="4"/>
        <v>451.05000000000018</v>
      </c>
      <c r="L187" s="46">
        <f>IFERROR(VLOOKUP(C187,JUNHO!B:H,7,0),"0,00")</f>
        <v>1710.96</v>
      </c>
      <c r="M187" s="16" t="str">
        <f>IFERROR(VLOOKUP(C187,FÉRIAS!B:C,2,0),"")</f>
        <v/>
      </c>
      <c r="N187" s="13" t="str">
        <f>IFERROR(VLOOKUP(C187,AFASTADOS!B:C,2,0),"")</f>
        <v/>
      </c>
    </row>
    <row r="188" spans="2:14" s="13" customFormat="1">
      <c r="B188" s="12">
        <f t="shared" si="5"/>
        <v>180</v>
      </c>
      <c r="C188" s="17">
        <v>2145</v>
      </c>
      <c r="D188" s="18" t="str">
        <f>IFERROR(VLOOKUP(C188,SRA!B:C,2,0),"")</f>
        <v>EVERALDO DA SILVA CABRAL</v>
      </c>
      <c r="E188" s="12" t="str">
        <f>IFERROR(VLOOKUP(C188,SRA!B:T,8,0),"")</f>
        <v>CLT</v>
      </c>
      <c r="F188" s="12" t="s">
        <v>424</v>
      </c>
      <c r="G188" s="12" t="str">
        <f>IFERROR(VLOOKUP(C188,SRA!B:T,5,0),"")</f>
        <v>OP. DE PROD. IND.</v>
      </c>
      <c r="H188" s="45">
        <f>IFERROR(VLOOKUP(C188,SRA!B:T,18,0),"")</f>
        <v>4076.86</v>
      </c>
      <c r="I188" s="45">
        <f>IFERROR(VLOOKUP(C188,SRA!B:T,19,0),"")</f>
        <v>0</v>
      </c>
      <c r="J188" s="46">
        <f>IFERROR(VLOOKUP(C188,JUNHO!B:F,3,0),"0,00")</f>
        <v>5535.79</v>
      </c>
      <c r="K188" s="45">
        <f t="shared" si="4"/>
        <v>1525.04</v>
      </c>
      <c r="L188" s="46">
        <f>IFERROR(VLOOKUP(C188,JUNHO!B:H,7,0),"0,00")</f>
        <v>4010.75</v>
      </c>
      <c r="M188" s="16" t="str">
        <f>IFERROR(VLOOKUP(C188,FÉRIAS!B:C,2,0),"")</f>
        <v/>
      </c>
      <c r="N188" s="13" t="str">
        <f>IFERROR(VLOOKUP(C188,AFASTADOS!B:C,2,0),"")</f>
        <v/>
      </c>
    </row>
    <row r="189" spans="2:14" s="13" customFormat="1">
      <c r="B189" s="12">
        <f t="shared" si="5"/>
        <v>181</v>
      </c>
      <c r="C189" s="17">
        <v>2146</v>
      </c>
      <c r="D189" s="18" t="str">
        <f>IFERROR(VLOOKUP(C189,SRA!B:C,2,0),"")</f>
        <v>ROGERIO BARROS DOS SANTOS</v>
      </c>
      <c r="E189" s="12" t="str">
        <f>IFERROR(VLOOKUP(C189,SRA!B:T,8,0),"")</f>
        <v>CLT</v>
      </c>
      <c r="F189" s="12" t="s">
        <v>424</v>
      </c>
      <c r="G189" s="12" t="str">
        <f>IFERROR(VLOOKUP(C189,SRA!B:T,5,0),"")</f>
        <v>OP. DE PROD. IND.</v>
      </c>
      <c r="H189" s="45">
        <f>IFERROR(VLOOKUP(C189,SRA!B:T,18,0),"")</f>
        <v>3521.75</v>
      </c>
      <c r="I189" s="45">
        <f>IFERROR(VLOOKUP(C189,SRA!B:T,19,0),"")</f>
        <v>0</v>
      </c>
      <c r="J189" s="46">
        <f>IFERROR(VLOOKUP(C189,JUNHO!B:F,3,0),"0,00")</f>
        <v>3521.75</v>
      </c>
      <c r="K189" s="45">
        <f t="shared" si="4"/>
        <v>1245.2399999999998</v>
      </c>
      <c r="L189" s="46">
        <f>IFERROR(VLOOKUP(C189,JUNHO!B:H,7,0),"0,00")</f>
        <v>2276.5100000000002</v>
      </c>
      <c r="M189" s="16" t="str">
        <f>IFERROR(VLOOKUP(C189,FÉRIAS!B:C,2,0),"")</f>
        <v/>
      </c>
      <c r="N189" s="13" t="str">
        <f>IFERROR(VLOOKUP(C189,AFASTADOS!B:C,2,0),"")</f>
        <v/>
      </c>
    </row>
    <row r="190" spans="2:14" s="13" customFormat="1">
      <c r="B190" s="12">
        <f t="shared" si="5"/>
        <v>182</v>
      </c>
      <c r="C190" s="17">
        <v>2149</v>
      </c>
      <c r="D190" s="18" t="str">
        <f>IFERROR(VLOOKUP(C190,SRA!B:C,2,0),"")</f>
        <v>CARLOS AUGUSTO O  DA SILVA</v>
      </c>
      <c r="E190" s="12" t="str">
        <f>IFERROR(VLOOKUP(C190,SRA!B:T,8,0),"")</f>
        <v>CLT</v>
      </c>
      <c r="F190" s="12" t="s">
        <v>424</v>
      </c>
      <c r="G190" s="12" t="str">
        <f>IFERROR(VLOOKUP(C190,SRA!B:T,5,0),"")</f>
        <v>OP. DE PROD. IND.</v>
      </c>
      <c r="H190" s="45">
        <f>IFERROR(VLOOKUP(C190,SRA!B:T,18,0),"")</f>
        <v>3521.75</v>
      </c>
      <c r="I190" s="45">
        <f>IFERROR(VLOOKUP(C190,SRA!B:T,19,0),"")</f>
        <v>0</v>
      </c>
      <c r="J190" s="46">
        <f>IFERROR(VLOOKUP(C190,JUNHO!B:F,3,0),"0,00")</f>
        <v>3866.3</v>
      </c>
      <c r="K190" s="45">
        <f t="shared" si="4"/>
        <v>1319.75</v>
      </c>
      <c r="L190" s="46">
        <f>IFERROR(VLOOKUP(C190,JUNHO!B:H,7,0),"0,00")</f>
        <v>2546.5500000000002</v>
      </c>
      <c r="M190" s="16" t="str">
        <f>IFERROR(VLOOKUP(C190,FÉRIAS!B:C,2,0),"")</f>
        <v/>
      </c>
      <c r="N190" s="13" t="str">
        <f>IFERROR(VLOOKUP(C190,AFASTADOS!B:C,2,0),"")</f>
        <v/>
      </c>
    </row>
    <row r="191" spans="2:14" s="13" customFormat="1">
      <c r="B191" s="12">
        <f t="shared" si="5"/>
        <v>183</v>
      </c>
      <c r="C191" s="17">
        <v>2151</v>
      </c>
      <c r="D191" s="18" t="str">
        <f>IFERROR(VLOOKUP(C191,SRA!B:C,2,0),"")</f>
        <v>JUREMA MARIA BONGALHARDO</v>
      </c>
      <c r="E191" s="12" t="str">
        <f>IFERROR(VLOOKUP(C191,SRA!B:T,8,0),"")</f>
        <v>CLT</v>
      </c>
      <c r="F191" s="12" t="s">
        <v>424</v>
      </c>
      <c r="G191" s="12" t="str">
        <f>IFERROR(VLOOKUP(C191,SRA!B:T,5,0),"")</f>
        <v>OP. PROD. IND. (D)</v>
      </c>
      <c r="H191" s="45">
        <f>IFERROR(VLOOKUP(C191,SRA!B:T,18,0),"")</f>
        <v>3562.8</v>
      </c>
      <c r="I191" s="45">
        <f>IFERROR(VLOOKUP(C191,SRA!B:T,19,0),"")</f>
        <v>0</v>
      </c>
      <c r="J191" s="46">
        <f>IFERROR(VLOOKUP(C191,JUNHO!B:F,3,0),"0,00")</f>
        <v>3650.8</v>
      </c>
      <c r="K191" s="45">
        <f t="shared" si="4"/>
        <v>1068.3500000000004</v>
      </c>
      <c r="L191" s="46">
        <f>IFERROR(VLOOKUP(C191,JUNHO!B:H,7,0),"0,00")</f>
        <v>2582.4499999999998</v>
      </c>
      <c r="M191" s="16" t="str">
        <f>IFERROR(VLOOKUP(C191,FÉRIAS!B:C,2,0),"")</f>
        <v/>
      </c>
      <c r="N191" s="13" t="str">
        <f>IFERROR(VLOOKUP(C191,AFASTADOS!B:C,2,0),"")</f>
        <v/>
      </c>
    </row>
    <row r="192" spans="2:14" s="13" customFormat="1">
      <c r="B192" s="12">
        <f t="shared" si="5"/>
        <v>184</v>
      </c>
      <c r="C192" s="17">
        <v>2153</v>
      </c>
      <c r="D192" s="18" t="str">
        <f>IFERROR(VLOOKUP(C192,SRA!B:C,2,0),"")</f>
        <v>SERGIO PEREIRA DA COSTA</v>
      </c>
      <c r="E192" s="12" t="str">
        <f>IFERROR(VLOOKUP(C192,SRA!B:T,8,0),"")</f>
        <v>CLT</v>
      </c>
      <c r="F192" s="12" t="s">
        <v>424</v>
      </c>
      <c r="G192" s="12" t="str">
        <f>IFERROR(VLOOKUP(C192,SRA!B:T,5,0),"")</f>
        <v>OP. DE PROD. IND.</v>
      </c>
      <c r="H192" s="45">
        <f>IFERROR(VLOOKUP(C192,SRA!B:T,18,0),"")</f>
        <v>4280.72</v>
      </c>
      <c r="I192" s="45">
        <f>IFERROR(VLOOKUP(C192,SRA!B:T,19,0),"")</f>
        <v>0</v>
      </c>
      <c r="J192" s="46">
        <f>IFERROR(VLOOKUP(C192,JUNHO!B:F,3,0),"0,00")</f>
        <v>4280.72</v>
      </c>
      <c r="K192" s="45">
        <f t="shared" si="4"/>
        <v>2199.3200000000002</v>
      </c>
      <c r="L192" s="46">
        <f>IFERROR(VLOOKUP(C192,JUNHO!B:H,7,0),"0,00")</f>
        <v>2081.4</v>
      </c>
      <c r="M192" s="16" t="str">
        <f>IFERROR(VLOOKUP(C192,FÉRIAS!B:C,2,0),"")</f>
        <v/>
      </c>
      <c r="N192" s="13" t="str">
        <f>IFERROR(VLOOKUP(C192,AFASTADOS!B:C,2,0),"")</f>
        <v/>
      </c>
    </row>
    <row r="193" spans="2:14" s="13" customFormat="1">
      <c r="B193" s="12">
        <f t="shared" si="5"/>
        <v>185</v>
      </c>
      <c r="C193" s="17">
        <v>2156</v>
      </c>
      <c r="D193" s="18" t="str">
        <f>IFERROR(VLOOKUP(C193,SRA!B:C,2,0),"")</f>
        <v>EDLEUSA LUCIA BATISTA DA SILVA</v>
      </c>
      <c r="E193" s="12" t="str">
        <f>IFERROR(VLOOKUP(C193,SRA!B:T,8,0),"")</f>
        <v>CLT</v>
      </c>
      <c r="F193" s="12" t="s">
        <v>424</v>
      </c>
      <c r="G193" s="12" t="str">
        <f>IFERROR(VLOOKUP(C193,SRA!B:T,5,0),"")</f>
        <v>TEC. EM ADM. E FIN.</v>
      </c>
      <c r="H193" s="45">
        <f>IFERROR(VLOOKUP(C193,SRA!B:T,18,0),"")</f>
        <v>4059.81</v>
      </c>
      <c r="I193" s="45">
        <f>IFERROR(VLOOKUP(C193,SRA!B:T,19,0),"")</f>
        <v>0</v>
      </c>
      <c r="J193" s="46">
        <f>IFERROR(VLOOKUP(C193,JUNHO!B:F,3,0),"0,00")</f>
        <v>4059.81</v>
      </c>
      <c r="K193" s="45">
        <f t="shared" si="4"/>
        <v>2656.13</v>
      </c>
      <c r="L193" s="46">
        <f>IFERROR(VLOOKUP(C193,JUNHO!B:H,7,0),"0,00")</f>
        <v>1403.68</v>
      </c>
      <c r="M193" s="16" t="str">
        <f>IFERROR(VLOOKUP(C193,FÉRIAS!B:C,2,0),"")</f>
        <v/>
      </c>
      <c r="N193" s="13" t="str">
        <f>IFERROR(VLOOKUP(C193,AFASTADOS!B:C,2,0),"")</f>
        <v/>
      </c>
    </row>
    <row r="194" spans="2:14" s="13" customFormat="1">
      <c r="B194" s="12">
        <f t="shared" si="5"/>
        <v>186</v>
      </c>
      <c r="C194" s="17">
        <v>2159</v>
      </c>
      <c r="D194" s="18" t="str">
        <f>IFERROR(VLOOKUP(C194,SRA!B:C,2,0),"")</f>
        <v>FREDERICO JOSE C  DA NOBREGA</v>
      </c>
      <c r="E194" s="12" t="str">
        <f>IFERROR(VLOOKUP(C194,SRA!B:T,8,0),"")</f>
        <v>CLT</v>
      </c>
      <c r="F194" s="12" t="s">
        <v>424</v>
      </c>
      <c r="G194" s="12" t="str">
        <f>IFERROR(VLOOKUP(C194,SRA!B:T,5,0),"")</f>
        <v>TEC. EM ADM. E FIN.</v>
      </c>
      <c r="H194" s="45">
        <f>IFERROR(VLOOKUP(C194,SRA!B:T,18,0),"")</f>
        <v>6890.83</v>
      </c>
      <c r="I194" s="45">
        <f>IFERROR(VLOOKUP(C194,SRA!B:T,19,0),"")</f>
        <v>0</v>
      </c>
      <c r="J194" s="46">
        <f>IFERROR(VLOOKUP(C194,JUNHO!B:F,3,0),"0,00")</f>
        <v>6890.83</v>
      </c>
      <c r="K194" s="45">
        <f t="shared" si="4"/>
        <v>1824.83</v>
      </c>
      <c r="L194" s="46">
        <f>IFERROR(VLOOKUP(C194,JUNHO!B:H,7,0),"0,00")</f>
        <v>5066</v>
      </c>
      <c r="M194" s="16" t="str">
        <f>IFERROR(VLOOKUP(C194,FÉRIAS!B:C,2,0),"")</f>
        <v/>
      </c>
      <c r="N194" s="13" t="str">
        <f>IFERROR(VLOOKUP(C194,AFASTADOS!B:C,2,0),"")</f>
        <v/>
      </c>
    </row>
    <row r="195" spans="2:14" s="13" customFormat="1">
      <c r="B195" s="12">
        <f t="shared" si="5"/>
        <v>187</v>
      </c>
      <c r="C195" s="17">
        <v>2161</v>
      </c>
      <c r="D195" s="18" t="str">
        <f>IFERROR(VLOOKUP(C195,SRA!B:C,2,0),"")</f>
        <v>WLADIMIR MACHADO DO E  SANTO</v>
      </c>
      <c r="E195" s="12" t="str">
        <f>IFERROR(VLOOKUP(C195,SRA!B:T,8,0),"")</f>
        <v>CLT</v>
      </c>
      <c r="F195" s="12" t="s">
        <v>424</v>
      </c>
      <c r="G195" s="12" t="str">
        <f>IFERROR(VLOOKUP(C195,SRA!B:T,5,0),"")</f>
        <v>OP. PROD. IND. (D)</v>
      </c>
      <c r="H195" s="45">
        <f>IFERROR(VLOOKUP(C195,SRA!B:T,18,0),"")</f>
        <v>5116.34</v>
      </c>
      <c r="I195" s="45">
        <f>IFERROR(VLOOKUP(C195,SRA!B:T,19,0),"")</f>
        <v>0</v>
      </c>
      <c r="J195" s="46">
        <f>IFERROR(VLOOKUP(C195,JUNHO!B:F,3,0),"0,00")</f>
        <v>6551.12</v>
      </c>
      <c r="K195" s="45">
        <f t="shared" si="4"/>
        <v>4307.93</v>
      </c>
      <c r="L195" s="46">
        <f>IFERROR(VLOOKUP(C195,JUNHO!B:H,7,0),"0,00")</f>
        <v>2243.19</v>
      </c>
      <c r="M195" s="16" t="str">
        <f>IFERROR(VLOOKUP(C195,FÉRIAS!B:C,2,0),"")</f>
        <v/>
      </c>
      <c r="N195" s="13" t="str">
        <f>IFERROR(VLOOKUP(C195,AFASTADOS!B:C,2,0),"")</f>
        <v/>
      </c>
    </row>
    <row r="196" spans="2:14" s="13" customFormat="1">
      <c r="B196" s="12">
        <f t="shared" si="5"/>
        <v>188</v>
      </c>
      <c r="C196" s="17">
        <v>2181</v>
      </c>
      <c r="D196" s="18" t="str">
        <f>IFERROR(VLOOKUP(C196,SRA!B:C,2,0),"")</f>
        <v>ELCY SILVA DE ARAUJO</v>
      </c>
      <c r="E196" s="12" t="str">
        <f>IFERROR(VLOOKUP(C196,SRA!B:T,8,0),"")</f>
        <v>CLT</v>
      </c>
      <c r="F196" s="12" t="s">
        <v>424</v>
      </c>
      <c r="G196" s="12" t="str">
        <f>IFERROR(VLOOKUP(C196,SRA!B:T,5,0),"")</f>
        <v>FARMACEUTICO IND</v>
      </c>
      <c r="H196" s="45">
        <f>IFERROR(VLOOKUP(C196,SRA!B:T,18,0),"")</f>
        <v>12579.46</v>
      </c>
      <c r="I196" s="45">
        <f>IFERROR(VLOOKUP(C196,SRA!B:T,19,0),"")</f>
        <v>0</v>
      </c>
      <c r="J196" s="46">
        <f>IFERROR(VLOOKUP(C196,JUNHO!B:F,3,0),"0,00")</f>
        <v>12579.46</v>
      </c>
      <c r="K196" s="45">
        <f t="shared" si="4"/>
        <v>7661.2299999999987</v>
      </c>
      <c r="L196" s="46">
        <f>IFERROR(VLOOKUP(C196,JUNHO!B:H,7,0),"0,00")</f>
        <v>4918.2300000000005</v>
      </c>
      <c r="M196" s="16" t="str">
        <f>IFERROR(VLOOKUP(C196,FÉRIAS!B:C,2,0),"")</f>
        <v/>
      </c>
      <c r="N196" s="13" t="str">
        <f>IFERROR(VLOOKUP(C196,AFASTADOS!B:C,2,0),"")</f>
        <v/>
      </c>
    </row>
    <row r="197" spans="2:14" s="13" customFormat="1">
      <c r="B197" s="12">
        <f t="shared" si="5"/>
        <v>189</v>
      </c>
      <c r="C197" s="17">
        <v>2330</v>
      </c>
      <c r="D197" s="18" t="str">
        <f>IFERROR(VLOOKUP(C197,SRA!B:C,2,0),"")</f>
        <v>ERICK RENAN PEREIRA DE ACIOLI</v>
      </c>
      <c r="E197" s="12" t="str">
        <f>IFERROR(VLOOKUP(C197,SRA!B:T,8,0),"")</f>
        <v>CLT</v>
      </c>
      <c r="F197" s="12" t="s">
        <v>424</v>
      </c>
      <c r="G197" s="12" t="str">
        <f>IFERROR(VLOOKUP(C197,SRA!B:T,5,0),"")</f>
        <v>ANALISTA INFORMATICA</v>
      </c>
      <c r="H197" s="45">
        <f>IFERROR(VLOOKUP(C197,SRA!B:T,18,0),"")</f>
        <v>5019.88</v>
      </c>
      <c r="I197" s="45">
        <f>IFERROR(VLOOKUP(C197,SRA!B:T,19,0),"")</f>
        <v>2544.25</v>
      </c>
      <c r="J197" s="46">
        <f>IFERROR(VLOOKUP(C197,JUNHO!B:F,3,0),"0,00")</f>
        <v>9475.85</v>
      </c>
      <c r="K197" s="45">
        <f t="shared" si="4"/>
        <v>2441.7300000000005</v>
      </c>
      <c r="L197" s="46">
        <f>IFERROR(VLOOKUP(C197,JUNHO!B:H,7,0),"0,00")</f>
        <v>7034.12</v>
      </c>
      <c r="M197" s="16" t="str">
        <f>IFERROR(VLOOKUP(C197,FÉRIAS!B:C,2,0),"")</f>
        <v/>
      </c>
      <c r="N197" s="13" t="str">
        <f>IFERROR(VLOOKUP(C197,AFASTADOS!B:C,2,0),"")</f>
        <v/>
      </c>
    </row>
    <row r="198" spans="2:14" s="13" customFormat="1">
      <c r="B198" s="12">
        <f t="shared" si="5"/>
        <v>190</v>
      </c>
      <c r="C198" s="17">
        <v>2337</v>
      </c>
      <c r="D198" s="18" t="str">
        <f>IFERROR(VLOOKUP(C198,SRA!B:C,2,0),"")</f>
        <v>FLAVIA PATRICIA M  MEDEIROS</v>
      </c>
      <c r="E198" s="12" t="str">
        <f>IFERROR(VLOOKUP(C198,SRA!B:T,8,0),"")</f>
        <v>CLT</v>
      </c>
      <c r="F198" s="12" t="s">
        <v>424</v>
      </c>
      <c r="G198" s="12" t="str">
        <f>IFERROR(VLOOKUP(C198,SRA!B:T,5,0),"")</f>
        <v>FARMACEUTICO IND</v>
      </c>
      <c r="H198" s="45">
        <f>IFERROR(VLOOKUP(C198,SRA!B:T,18,0),"")</f>
        <v>6210.16</v>
      </c>
      <c r="I198" s="45">
        <f>IFERROR(VLOOKUP(C198,SRA!B:T,19,0),"")</f>
        <v>2544.25</v>
      </c>
      <c r="J198" s="46">
        <f>IFERROR(VLOOKUP(C198,JUNHO!B:F,3,0),"0,00")</f>
        <v>8802.5300000000007</v>
      </c>
      <c r="K198" s="45">
        <f t="shared" si="4"/>
        <v>2953.6800000000003</v>
      </c>
      <c r="L198" s="46">
        <f>IFERROR(VLOOKUP(C198,JUNHO!B:H,7,0),"0,00")</f>
        <v>5848.85</v>
      </c>
      <c r="M198" s="16" t="str">
        <f>IFERROR(VLOOKUP(C198,FÉRIAS!B:C,2,0),"")</f>
        <v/>
      </c>
      <c r="N198" s="13" t="str">
        <f>IFERROR(VLOOKUP(C198,AFASTADOS!B:C,2,0),"")</f>
        <v/>
      </c>
    </row>
    <row r="199" spans="2:14" s="13" customFormat="1">
      <c r="B199" s="12">
        <f t="shared" si="5"/>
        <v>191</v>
      </c>
      <c r="C199" s="17">
        <v>2339</v>
      </c>
      <c r="D199" s="18" t="str">
        <f>IFERROR(VLOOKUP(C199,SRA!B:C,2,0),"")</f>
        <v>DEBORAH BEZERRA MONTEIRO</v>
      </c>
      <c r="E199" s="12" t="str">
        <f>IFERROR(VLOOKUP(C199,SRA!B:T,8,0),"")</f>
        <v>CLT</v>
      </c>
      <c r="F199" s="12" t="s">
        <v>424</v>
      </c>
      <c r="G199" s="12" t="str">
        <f>IFERROR(VLOOKUP(C199,SRA!B:T,5,0),"")</f>
        <v>FARMACEUTICO IND</v>
      </c>
      <c r="H199" s="45">
        <f>IFERROR(VLOOKUP(C199,SRA!B:T,18,0),"")</f>
        <v>10279.64</v>
      </c>
      <c r="I199" s="45">
        <f>IFERROR(VLOOKUP(C199,SRA!B:T,19,0),"")</f>
        <v>0</v>
      </c>
      <c r="J199" s="46">
        <f>IFERROR(VLOOKUP(C199,JUNHO!B:F,3,0),"0,00")</f>
        <v>10279.64</v>
      </c>
      <c r="K199" s="45">
        <f t="shared" si="4"/>
        <v>3181.6799999999994</v>
      </c>
      <c r="L199" s="46">
        <f>IFERROR(VLOOKUP(C199,JUNHO!B:H,7,0),"0,00")</f>
        <v>7097.96</v>
      </c>
      <c r="M199" s="16" t="str">
        <f>IFERROR(VLOOKUP(C199,FÉRIAS!B:C,2,0),"")</f>
        <v/>
      </c>
      <c r="N199" s="13" t="str">
        <f>IFERROR(VLOOKUP(C199,AFASTADOS!B:C,2,0),"")</f>
        <v/>
      </c>
    </row>
    <row r="200" spans="2:14" s="13" customFormat="1">
      <c r="B200" s="12">
        <f t="shared" si="5"/>
        <v>192</v>
      </c>
      <c r="C200" s="17">
        <v>2342</v>
      </c>
      <c r="D200" s="18" t="str">
        <f>IFERROR(VLOOKUP(C200,SRA!B:C,2,0),"")</f>
        <v>MARCOS ANDRE CUNHA DE OLIVEIRA</v>
      </c>
      <c r="E200" s="12" t="str">
        <f>IFERROR(VLOOKUP(C200,SRA!B:T,8,0),"")</f>
        <v>CLT</v>
      </c>
      <c r="F200" s="12" t="s">
        <v>424</v>
      </c>
      <c r="G200" s="12" t="str">
        <f>IFERROR(VLOOKUP(C200,SRA!B:T,5,0),"")</f>
        <v>FARMACEUTICO IND</v>
      </c>
      <c r="H200" s="45">
        <f>IFERROR(VLOOKUP(C200,SRA!B:T,18,0),"")</f>
        <v>6210.16</v>
      </c>
      <c r="I200" s="45">
        <f>IFERROR(VLOOKUP(C200,SRA!B:T,19,0),"")</f>
        <v>2544.25</v>
      </c>
      <c r="J200" s="46">
        <f>IFERROR(VLOOKUP(C200,JUNHO!B:F,3,0),"0,00")</f>
        <v>8754.41</v>
      </c>
      <c r="K200" s="45">
        <f t="shared" ref="K200:K263" si="6">J200-L200</f>
        <v>4988.38</v>
      </c>
      <c r="L200" s="46">
        <f>IFERROR(VLOOKUP(C200,JUNHO!B:H,7,0),"0,00")</f>
        <v>3766.0299999999997</v>
      </c>
      <c r="M200" s="16" t="str">
        <f>IFERROR(VLOOKUP(C200,FÉRIAS!B:C,2,0),"")</f>
        <v/>
      </c>
      <c r="N200" s="13" t="str">
        <f>IFERROR(VLOOKUP(C200,AFASTADOS!B:C,2,0),"")</f>
        <v/>
      </c>
    </row>
    <row r="201" spans="2:14" s="13" customFormat="1">
      <c r="B201" s="12">
        <f t="shared" si="5"/>
        <v>193</v>
      </c>
      <c r="C201" s="17">
        <v>2344</v>
      </c>
      <c r="D201" s="18" t="str">
        <f>IFERROR(VLOOKUP(C201,SRA!B:C,2,0),"")</f>
        <v>AMANDA TATIANE C  DE OLIVEIRA</v>
      </c>
      <c r="E201" s="12" t="str">
        <f>IFERROR(VLOOKUP(C201,SRA!B:T,8,0),"")</f>
        <v>CLT</v>
      </c>
      <c r="F201" s="12" t="s">
        <v>424</v>
      </c>
      <c r="G201" s="12" t="str">
        <f>IFERROR(VLOOKUP(C201,SRA!B:T,5,0),"")</f>
        <v>ANALISTA QUALI IND</v>
      </c>
      <c r="H201" s="45">
        <f>IFERROR(VLOOKUP(C201,SRA!B:T,18,0),"")</f>
        <v>6210.16</v>
      </c>
      <c r="I201" s="45">
        <f>IFERROR(VLOOKUP(C201,SRA!B:T,19,0),"")</f>
        <v>2544.25</v>
      </c>
      <c r="J201" s="46">
        <f>IFERROR(VLOOKUP(C201,JUNHO!B:F,3,0),"0,00")</f>
        <v>8754.41</v>
      </c>
      <c r="K201" s="45">
        <f t="shared" si="6"/>
        <v>2194.75</v>
      </c>
      <c r="L201" s="46">
        <f>IFERROR(VLOOKUP(C201,JUNHO!B:H,7,0),"0,00")</f>
        <v>6559.66</v>
      </c>
      <c r="M201" s="16" t="str">
        <f>IFERROR(VLOOKUP(C201,FÉRIAS!B:C,2,0),"")</f>
        <v/>
      </c>
      <c r="N201" s="13" t="str">
        <f>IFERROR(VLOOKUP(C201,AFASTADOS!B:C,2,0),"")</f>
        <v/>
      </c>
    </row>
    <row r="202" spans="2:14" s="13" customFormat="1">
      <c r="B202" s="12">
        <f t="shared" ref="B202:B265" si="7">B201+1</f>
        <v>194</v>
      </c>
      <c r="C202" s="17">
        <v>2351</v>
      </c>
      <c r="D202" s="18" t="str">
        <f>IFERROR(VLOOKUP(C202,SRA!B:C,2,0),"")</f>
        <v>CLAUDIA SALVINA DE SANTANA</v>
      </c>
      <c r="E202" s="12" t="str">
        <f>IFERROR(VLOOKUP(C202,SRA!B:T,8,0),"")</f>
        <v>CLT</v>
      </c>
      <c r="F202" s="12" t="s">
        <v>446</v>
      </c>
      <c r="G202" s="12" t="str">
        <f>IFERROR(VLOOKUP(C202,SRA!B:T,5,0),"")</f>
        <v>OP. DE PROD. IND.</v>
      </c>
      <c r="H202" s="45">
        <f>IFERROR(VLOOKUP(C202,SRA!B:T,18,0),"")</f>
        <v>1778.68</v>
      </c>
      <c r="I202" s="45">
        <f>IFERROR(VLOOKUP(C202,SRA!B:T,19,0),"")</f>
        <v>0</v>
      </c>
      <c r="J202" s="46">
        <f>IFERROR(VLOOKUP(C202,JUNHO!B:F,3,0),"0,00")</f>
        <v>2846.99</v>
      </c>
      <c r="K202" s="45">
        <f t="shared" si="6"/>
        <v>2846.99</v>
      </c>
      <c r="L202" s="46">
        <f>IFERROR(VLOOKUP(C202,JUNHO!B:H,7,0),"0,00")</f>
        <v>0</v>
      </c>
      <c r="M202" s="16" t="str">
        <f>IFERROR(VLOOKUP(C202,FÉRIAS!B:C,2,0),"")</f>
        <v/>
      </c>
      <c r="N202" s="13" t="str">
        <f>IFERROR(VLOOKUP(C202,AFASTADOS!B:C,2,0),"")</f>
        <v>CLAUDIA SALVINA DE SANTANA</v>
      </c>
    </row>
    <row r="203" spans="2:14" s="13" customFormat="1">
      <c r="B203" s="12">
        <f t="shared" si="7"/>
        <v>195</v>
      </c>
      <c r="C203" s="17">
        <v>2363</v>
      </c>
      <c r="D203" s="18" t="str">
        <f>IFERROR(VLOOKUP(C203,SRA!B:C,2,0),"")</f>
        <v>MIRIAM ALVES BASTOS DA SILVA</v>
      </c>
      <c r="E203" s="12" t="str">
        <f>IFERROR(VLOOKUP(C203,SRA!B:T,8,0),"")</f>
        <v>CLT</v>
      </c>
      <c r="F203" s="12" t="s">
        <v>424</v>
      </c>
      <c r="G203" s="12" t="str">
        <f>IFERROR(VLOOKUP(C203,SRA!B:T,5,0),"")</f>
        <v>OP. PROD. IND. (D)</v>
      </c>
      <c r="H203" s="45">
        <f>IFERROR(VLOOKUP(C203,SRA!B:T,18,0),"")</f>
        <v>2162.0300000000002</v>
      </c>
      <c r="I203" s="45">
        <f>IFERROR(VLOOKUP(C203,SRA!B:T,19,0),"")</f>
        <v>0</v>
      </c>
      <c r="J203" s="46">
        <f>IFERROR(VLOOKUP(C203,JUNHO!B:F,3,0),"0,00")</f>
        <v>5526.43</v>
      </c>
      <c r="K203" s="45">
        <f t="shared" si="6"/>
        <v>4791.34</v>
      </c>
      <c r="L203" s="46">
        <f>IFERROR(VLOOKUP(C203,JUNHO!B:H,7,0),"0,00")</f>
        <v>735.09</v>
      </c>
      <c r="M203" s="16" t="str">
        <f>IFERROR(VLOOKUP(C203,FÉRIAS!B:C,2,0),"")</f>
        <v/>
      </c>
      <c r="N203" s="13" t="str">
        <f>IFERROR(VLOOKUP(C203,AFASTADOS!B:C,2,0),"")</f>
        <v/>
      </c>
    </row>
    <row r="204" spans="2:14" s="13" customFormat="1">
      <c r="B204" s="12">
        <f t="shared" si="7"/>
        <v>196</v>
      </c>
      <c r="C204" s="17">
        <v>2367</v>
      </c>
      <c r="D204" s="18" t="str">
        <f>IFERROR(VLOOKUP(C204,SRA!B:C,2,0),"")</f>
        <v>PRISCILLA RODRIGUES P DA SILVA</v>
      </c>
      <c r="E204" s="12" t="str">
        <f>IFERROR(VLOOKUP(C204,SRA!B:T,8,0),"")</f>
        <v>CLT</v>
      </c>
      <c r="F204" s="12" t="s">
        <v>424</v>
      </c>
      <c r="G204" s="12" t="str">
        <f>IFERROR(VLOOKUP(C204,SRA!B:T,5,0),"")</f>
        <v>TEC.EM QUALIDADE IND</v>
      </c>
      <c r="H204" s="45">
        <f>IFERROR(VLOOKUP(C204,SRA!B:T,18,0),"")</f>
        <v>2050.41</v>
      </c>
      <c r="I204" s="45">
        <f>IFERROR(VLOOKUP(C204,SRA!B:T,19,0),"")</f>
        <v>0</v>
      </c>
      <c r="J204" s="46">
        <f>IFERROR(VLOOKUP(C204,JUNHO!B:F,3,0),"0,00")</f>
        <v>7374.39</v>
      </c>
      <c r="K204" s="45">
        <f t="shared" si="6"/>
        <v>2831.6900000000005</v>
      </c>
      <c r="L204" s="46">
        <f>IFERROR(VLOOKUP(C204,JUNHO!B:H,7,0),"0,00")</f>
        <v>4542.7</v>
      </c>
      <c r="M204" s="16" t="str">
        <f>IFERROR(VLOOKUP(C204,FÉRIAS!B:C,2,0),"")</f>
        <v/>
      </c>
      <c r="N204" s="13" t="str">
        <f>IFERROR(VLOOKUP(C204,AFASTADOS!B:C,2,0),"")</f>
        <v/>
      </c>
    </row>
    <row r="205" spans="2:14" s="13" customFormat="1">
      <c r="B205" s="12">
        <f t="shared" si="7"/>
        <v>197</v>
      </c>
      <c r="C205" s="17">
        <v>2371</v>
      </c>
      <c r="D205" s="18" t="str">
        <f>IFERROR(VLOOKUP(C205,SRA!B:C,2,0),"")</f>
        <v>SUZELLE TRAJANO BENTO</v>
      </c>
      <c r="E205" s="12" t="str">
        <f>IFERROR(VLOOKUP(C205,SRA!B:T,8,0),"")</f>
        <v>CLT</v>
      </c>
      <c r="F205" s="12" t="s">
        <v>446</v>
      </c>
      <c r="G205" s="12" t="str">
        <f>IFERROR(VLOOKUP(C205,SRA!B:T,5,0),"")</f>
        <v>TEC EM SEG DO TRAB.</v>
      </c>
      <c r="H205" s="45">
        <f>IFERROR(VLOOKUP(C205,SRA!B:T,18,0),"")</f>
        <v>2616.94</v>
      </c>
      <c r="I205" s="45">
        <f>IFERROR(VLOOKUP(C205,SRA!B:T,19,0),"")</f>
        <v>0</v>
      </c>
      <c r="J205" s="46">
        <f>IFERROR(VLOOKUP(C205,JUNHO!B:F,3,0),"0,00")</f>
        <v>8971.23</v>
      </c>
      <c r="K205" s="45">
        <f t="shared" si="6"/>
        <v>8971.23</v>
      </c>
      <c r="L205" s="46">
        <f>IFERROR(VLOOKUP(C205,JUNHO!B:H,7,0),"0,00")</f>
        <v>0</v>
      </c>
      <c r="M205" s="16" t="str">
        <f>IFERROR(VLOOKUP(C205,FÉRIAS!B:C,2,0),"")</f>
        <v/>
      </c>
      <c r="N205" s="13" t="str">
        <f>IFERROR(VLOOKUP(C205,AFASTADOS!B:C,2,0),"")</f>
        <v>SUZELLE TRAJANO BENTO</v>
      </c>
    </row>
    <row r="206" spans="2:14" s="13" customFormat="1">
      <c r="B206" s="12">
        <f t="shared" si="7"/>
        <v>198</v>
      </c>
      <c r="C206" s="17">
        <v>2382</v>
      </c>
      <c r="D206" s="18" t="str">
        <f>IFERROR(VLOOKUP(C206,SRA!B:C,2,0),"")</f>
        <v>AILA KARLA MOTA SANTANA</v>
      </c>
      <c r="E206" s="12" t="str">
        <f>IFERROR(VLOOKUP(C206,SRA!B:T,8,0),"")</f>
        <v>CLT</v>
      </c>
      <c r="F206" s="12" t="s">
        <v>424</v>
      </c>
      <c r="G206" s="12" t="str">
        <f>IFERROR(VLOOKUP(C206,SRA!B:T,5,0),"")</f>
        <v>FARMACEUTICO IND</v>
      </c>
      <c r="H206" s="45">
        <f>IFERROR(VLOOKUP(C206,SRA!B:T,18,0),"")</f>
        <v>6210.16</v>
      </c>
      <c r="I206" s="45">
        <f>IFERROR(VLOOKUP(C206,SRA!B:T,19,0),"")</f>
        <v>7323.56</v>
      </c>
      <c r="J206" s="46">
        <f>IFERROR(VLOOKUP(C206,JUNHO!B:F,3,0),"0,00")</f>
        <v>13533.72</v>
      </c>
      <c r="K206" s="45">
        <f t="shared" si="6"/>
        <v>3509.0599999999995</v>
      </c>
      <c r="L206" s="46">
        <f>IFERROR(VLOOKUP(C206,JUNHO!B:H,7,0),"0,00")</f>
        <v>10024.66</v>
      </c>
      <c r="M206" s="16" t="str">
        <f>IFERROR(VLOOKUP(C206,FÉRIAS!B:C,2,0),"")</f>
        <v/>
      </c>
      <c r="N206" s="13" t="str">
        <f>IFERROR(VLOOKUP(C206,AFASTADOS!B:C,2,0),"")</f>
        <v/>
      </c>
    </row>
    <row r="207" spans="2:14" s="13" customFormat="1">
      <c r="B207" s="12">
        <f t="shared" si="7"/>
        <v>199</v>
      </c>
      <c r="C207" s="17">
        <v>2384</v>
      </c>
      <c r="D207" s="18" t="str">
        <f>IFERROR(VLOOKUP(C207,SRA!B:C,2,0),"")</f>
        <v>KATIA MIRANDA DE ARAUJO LOPES</v>
      </c>
      <c r="E207" s="12" t="str">
        <f>IFERROR(VLOOKUP(C207,SRA!B:T,8,0),"")</f>
        <v>CLT</v>
      </c>
      <c r="F207" s="12" t="s">
        <v>424</v>
      </c>
      <c r="G207" s="12" t="str">
        <f>IFERROR(VLOOKUP(C207,SRA!B:T,5,0),"")</f>
        <v>TEC.EM QUALIDADE IND</v>
      </c>
      <c r="H207" s="45">
        <f>IFERROR(VLOOKUP(C207,SRA!B:T,18,0),"")</f>
        <v>2260.66</v>
      </c>
      <c r="I207" s="45">
        <f>IFERROR(VLOOKUP(C207,SRA!B:T,19,0),"")</f>
        <v>0</v>
      </c>
      <c r="J207" s="46">
        <f>IFERROR(VLOOKUP(C207,JUNHO!B:F,3,0),"0,00")</f>
        <v>2760.35</v>
      </c>
      <c r="K207" s="45">
        <f t="shared" si="6"/>
        <v>276.13999999999987</v>
      </c>
      <c r="L207" s="46">
        <f>IFERROR(VLOOKUP(C207,JUNHO!B:H,7,0),"0,00")</f>
        <v>2484.21</v>
      </c>
      <c r="M207" s="16" t="str">
        <f>IFERROR(VLOOKUP(C207,FÉRIAS!B:C,2,0),"")</f>
        <v/>
      </c>
      <c r="N207" s="13" t="str">
        <f>IFERROR(VLOOKUP(C207,AFASTADOS!B:C,2,0),"")</f>
        <v/>
      </c>
    </row>
    <row r="208" spans="2:14" s="13" customFormat="1">
      <c r="B208" s="12">
        <f t="shared" si="7"/>
        <v>200</v>
      </c>
      <c r="C208" s="17">
        <v>2392</v>
      </c>
      <c r="D208" s="18" t="str">
        <f>IFERROR(VLOOKUP(C208,SRA!B:C,2,0),"")</f>
        <v>KLEYTON DA SILVA A PEREIRA</v>
      </c>
      <c r="E208" s="12" t="str">
        <f>IFERROR(VLOOKUP(C208,SRA!B:T,8,0),"")</f>
        <v>CLT</v>
      </c>
      <c r="F208" s="12" t="s">
        <v>424</v>
      </c>
      <c r="G208" s="12" t="str">
        <f>IFERROR(VLOOKUP(C208,SRA!B:T,5,0),"")</f>
        <v>TEC UTI TRA EFLUENTE</v>
      </c>
      <c r="H208" s="45">
        <f>IFERROR(VLOOKUP(C208,SRA!B:T,18,0),"")</f>
        <v>2260.66</v>
      </c>
      <c r="I208" s="45">
        <f>IFERROR(VLOOKUP(C208,SRA!B:T,19,0),"")</f>
        <v>2544.25</v>
      </c>
      <c r="J208" s="46">
        <f>IFERROR(VLOOKUP(C208,JUNHO!B:F,3,0),"0,00")</f>
        <v>4804.91</v>
      </c>
      <c r="K208" s="45">
        <f t="shared" si="6"/>
        <v>2063.7799999999997</v>
      </c>
      <c r="L208" s="46">
        <f>IFERROR(VLOOKUP(C208,JUNHO!B:H,7,0),"0,00")</f>
        <v>2741.13</v>
      </c>
      <c r="M208" s="16" t="str">
        <f>IFERROR(VLOOKUP(C208,FÉRIAS!B:C,2,0),"")</f>
        <v/>
      </c>
      <c r="N208" s="13" t="str">
        <f>IFERROR(VLOOKUP(C208,AFASTADOS!B:C,2,0),"")</f>
        <v/>
      </c>
    </row>
    <row r="209" spans="2:14" s="13" customFormat="1">
      <c r="B209" s="12">
        <f t="shared" si="7"/>
        <v>201</v>
      </c>
      <c r="C209" s="12">
        <v>2406</v>
      </c>
      <c r="D209" s="18" t="str">
        <f>IFERROR(VLOOKUP(C209,SRA!B:C,2,0),"")</f>
        <v>DEYSE MARIA DOS SANTOS SILVA</v>
      </c>
      <c r="E209" s="12" t="str">
        <f>IFERROR(VLOOKUP(C209,SRA!B:T,8,0),"")</f>
        <v>CLT</v>
      </c>
      <c r="F209" s="12" t="s">
        <v>436</v>
      </c>
      <c r="G209" s="12" t="str">
        <f>IFERROR(VLOOKUP(C209,SRA!B:T,5,0),"")</f>
        <v>OP. DE PROD. IND.</v>
      </c>
      <c r="H209" s="45">
        <f>IFERROR(VLOOKUP(C209,SRA!B:T,18,0),"")</f>
        <v>1613.31</v>
      </c>
      <c r="I209" s="45">
        <f>IFERROR(VLOOKUP(C209,SRA!B:T,19,0),"")</f>
        <v>0</v>
      </c>
      <c r="J209" s="46">
        <f>IFERROR(VLOOKUP(C209,JUNHO!B:F,3,0),"0,00")</f>
        <v>2372.94</v>
      </c>
      <c r="K209" s="45">
        <f t="shared" si="6"/>
        <v>1523.1100000000001</v>
      </c>
      <c r="L209" s="46">
        <f>IFERROR(VLOOKUP(C209,JUNHO!B:H,7,0),"0,00")</f>
        <v>849.82999999999993</v>
      </c>
      <c r="M209" s="16" t="str">
        <f>IFERROR(VLOOKUP(C209,FÉRIAS!B:C,2,0),"")</f>
        <v>DEYSE MARIA DOS SANTOS SILVA</v>
      </c>
      <c r="N209" s="13" t="str">
        <f>IFERROR(VLOOKUP(C209,AFASTADOS!B:C,2,0),"")</f>
        <v/>
      </c>
    </row>
    <row r="210" spans="2:14" s="13" customFormat="1">
      <c r="B210" s="12">
        <f t="shared" si="7"/>
        <v>202</v>
      </c>
      <c r="C210" s="17">
        <v>2415</v>
      </c>
      <c r="D210" s="18" t="str">
        <f>IFERROR(VLOOKUP(C210,SRA!B:C,2,0),"")</f>
        <v>SILVIA RENATA QUEIROZ DE FARIA</v>
      </c>
      <c r="E210" s="12" t="str">
        <f>IFERROR(VLOOKUP(C210,SRA!B:T,8,0),"")</f>
        <v>CLT</v>
      </c>
      <c r="F210" s="12" t="s">
        <v>424</v>
      </c>
      <c r="G210" s="12" t="str">
        <f>IFERROR(VLOOKUP(C210,SRA!B:T,5,0),"")</f>
        <v>FARMACEUTICO IND</v>
      </c>
      <c r="H210" s="45">
        <f>IFERROR(VLOOKUP(C210,SRA!B:T,18,0),"")</f>
        <v>6210.16</v>
      </c>
      <c r="I210" s="45">
        <f>IFERROR(VLOOKUP(C210,SRA!B:T,19,0),"")</f>
        <v>7323.56</v>
      </c>
      <c r="J210" s="46">
        <f>IFERROR(VLOOKUP(C210,JUNHO!B:F,3,0),"0,00")</f>
        <v>13533.71</v>
      </c>
      <c r="K210" s="45">
        <f t="shared" si="6"/>
        <v>3509.0599999999995</v>
      </c>
      <c r="L210" s="46">
        <f>IFERROR(VLOOKUP(C210,JUNHO!B:H,7,0),"0,00")</f>
        <v>10024.65</v>
      </c>
      <c r="M210" s="16" t="str">
        <f>IFERROR(VLOOKUP(C210,FÉRIAS!B:C,2,0),"")</f>
        <v/>
      </c>
      <c r="N210" s="13" t="str">
        <f>IFERROR(VLOOKUP(C210,AFASTADOS!B:C,2,0),"")</f>
        <v/>
      </c>
    </row>
    <row r="211" spans="2:14" s="13" customFormat="1">
      <c r="B211" s="12">
        <f t="shared" si="7"/>
        <v>203</v>
      </c>
      <c r="C211" s="17">
        <v>2420</v>
      </c>
      <c r="D211" s="18" t="str">
        <f>IFERROR(VLOOKUP(C211,SRA!B:C,2,0),"")</f>
        <v>TEREZA RAQUEL F ALMEIDA</v>
      </c>
      <c r="E211" s="12" t="str">
        <f>IFERROR(VLOOKUP(C211,SRA!B:T,8,0),"")</f>
        <v>CLT</v>
      </c>
      <c r="F211" s="12" t="s">
        <v>424</v>
      </c>
      <c r="G211" s="12" t="str">
        <f>IFERROR(VLOOKUP(C211,SRA!B:T,5,0),"")</f>
        <v>FARMACEUTICO IND</v>
      </c>
      <c r="H211" s="45">
        <f>IFERROR(VLOOKUP(C211,SRA!B:T,18,0),"")</f>
        <v>6210.16</v>
      </c>
      <c r="I211" s="45">
        <f>IFERROR(VLOOKUP(C211,SRA!B:T,19,0),"")</f>
        <v>7323.56</v>
      </c>
      <c r="J211" s="46">
        <f>IFERROR(VLOOKUP(C211,JUNHO!B:F,3,0),"0,00")</f>
        <v>13894.21</v>
      </c>
      <c r="K211" s="45">
        <f t="shared" si="6"/>
        <v>3503.9199999999983</v>
      </c>
      <c r="L211" s="46">
        <f>IFERROR(VLOOKUP(C211,JUNHO!B:H,7,0),"0,00")</f>
        <v>10390.290000000001</v>
      </c>
      <c r="M211" s="16" t="str">
        <f>IFERROR(VLOOKUP(C211,FÉRIAS!B:C,2,0),"")</f>
        <v/>
      </c>
      <c r="N211" s="13" t="str">
        <f>IFERROR(VLOOKUP(C211,AFASTADOS!B:C,2,0),"")</f>
        <v/>
      </c>
    </row>
    <row r="212" spans="2:14" s="13" customFormat="1">
      <c r="B212" s="12">
        <f t="shared" si="7"/>
        <v>204</v>
      </c>
      <c r="C212" s="17">
        <v>2421</v>
      </c>
      <c r="D212" s="18" t="str">
        <f>IFERROR(VLOOKUP(C212,SRA!B:C,2,0),"")</f>
        <v>ANA CLAUDIA NUNES DE MOURA</v>
      </c>
      <c r="E212" s="12" t="str">
        <f>IFERROR(VLOOKUP(C212,SRA!B:T,8,0),"")</f>
        <v>CLT</v>
      </c>
      <c r="F212" s="12" t="s">
        <v>424</v>
      </c>
      <c r="G212" s="12" t="str">
        <f>IFERROR(VLOOKUP(C212,SRA!B:T,5,0),"")</f>
        <v>ANALISTA EM RH</v>
      </c>
      <c r="H212" s="45">
        <f>IFERROR(VLOOKUP(C212,SRA!B:T,18,0),"")</f>
        <v>4336.3999999999996</v>
      </c>
      <c r="I212" s="45">
        <f>IFERROR(VLOOKUP(C212,SRA!B:T,19,0),"")</f>
        <v>2544.25</v>
      </c>
      <c r="J212" s="46">
        <f>IFERROR(VLOOKUP(C212,JUNHO!B:F,3,0),"0,00")</f>
        <v>6880.65</v>
      </c>
      <c r="K212" s="45">
        <f t="shared" si="6"/>
        <v>1602.3199999999997</v>
      </c>
      <c r="L212" s="46">
        <f>IFERROR(VLOOKUP(C212,JUNHO!B:H,7,0),"0,00")</f>
        <v>5278.33</v>
      </c>
      <c r="M212" s="16" t="str">
        <f>IFERROR(VLOOKUP(C212,FÉRIAS!B:C,2,0),"")</f>
        <v/>
      </c>
      <c r="N212" s="13" t="str">
        <f>IFERROR(VLOOKUP(C212,AFASTADOS!B:C,2,0),"")</f>
        <v/>
      </c>
    </row>
    <row r="213" spans="2:14" s="13" customFormat="1">
      <c r="B213" s="12">
        <f t="shared" si="7"/>
        <v>205</v>
      </c>
      <c r="C213" s="17">
        <v>2437</v>
      </c>
      <c r="D213" s="18" t="str">
        <f>IFERROR(VLOOKUP(C213,SRA!B:C,2,0),"")</f>
        <v>CLAUDILENE DE LIMA</v>
      </c>
      <c r="E213" s="12" t="str">
        <f>IFERROR(VLOOKUP(C213,SRA!B:T,8,0),"")</f>
        <v>CLT</v>
      </c>
      <c r="F213" s="12" t="s">
        <v>424</v>
      </c>
      <c r="G213" s="12" t="str">
        <f>IFERROR(VLOOKUP(C213,SRA!B:T,5,0),"")</f>
        <v>TEC.EM QUALIDADE IND</v>
      </c>
      <c r="H213" s="45">
        <f>IFERROR(VLOOKUP(C213,SRA!B:T,18,0),"")</f>
        <v>2050.41</v>
      </c>
      <c r="I213" s="45">
        <f>IFERROR(VLOOKUP(C213,SRA!B:T,19,0),"")</f>
        <v>0</v>
      </c>
      <c r="J213" s="46">
        <f>IFERROR(VLOOKUP(C213,JUNHO!B:F,3,0),"0,00")</f>
        <v>2243.16</v>
      </c>
      <c r="K213" s="45">
        <f t="shared" si="6"/>
        <v>462.69999999999982</v>
      </c>
      <c r="L213" s="46">
        <f>IFERROR(VLOOKUP(C213,JUNHO!B:H,7,0),"0,00")</f>
        <v>1780.46</v>
      </c>
      <c r="M213" s="16" t="str">
        <f>IFERROR(VLOOKUP(C213,FÉRIAS!B:C,2,0),"")</f>
        <v/>
      </c>
      <c r="N213" s="13" t="str">
        <f>IFERROR(VLOOKUP(C213,AFASTADOS!B:C,2,0),"")</f>
        <v/>
      </c>
    </row>
    <row r="214" spans="2:14" s="13" customFormat="1">
      <c r="B214" s="12">
        <f t="shared" si="7"/>
        <v>206</v>
      </c>
      <c r="C214" s="17">
        <v>2440</v>
      </c>
      <c r="D214" s="18" t="str">
        <f>IFERROR(VLOOKUP(C214,SRA!B:C,2,0),"")</f>
        <v>ELIANE MOREIRA DE SOUZA SILVA</v>
      </c>
      <c r="E214" s="12" t="str">
        <f>IFERROR(VLOOKUP(C214,SRA!B:T,8,0),"")</f>
        <v>CLT</v>
      </c>
      <c r="F214" s="12" t="s">
        <v>424</v>
      </c>
      <c r="G214" s="12" t="str">
        <f>IFERROR(VLOOKUP(C214,SRA!B:T,5,0),"")</f>
        <v>OP. DE PROD. IND.</v>
      </c>
      <c r="H214" s="45">
        <f>IFERROR(VLOOKUP(C214,SRA!B:T,18,0),"")</f>
        <v>2162.0300000000002</v>
      </c>
      <c r="I214" s="45">
        <f>IFERROR(VLOOKUP(C214,SRA!B:T,19,0),"")</f>
        <v>1413.47</v>
      </c>
      <c r="J214" s="46">
        <f>IFERROR(VLOOKUP(C214,JUNHO!B:F,3,0),"0,00")</f>
        <v>3942.43</v>
      </c>
      <c r="K214" s="45">
        <f t="shared" si="6"/>
        <v>1034.2799999999997</v>
      </c>
      <c r="L214" s="46">
        <f>IFERROR(VLOOKUP(C214,JUNHO!B:H,7,0),"0,00")</f>
        <v>2908.15</v>
      </c>
      <c r="M214" s="16" t="str">
        <f>IFERROR(VLOOKUP(C214,FÉRIAS!B:C,2,0),"")</f>
        <v/>
      </c>
      <c r="N214" s="13" t="str">
        <f>IFERROR(VLOOKUP(C214,AFASTADOS!B:C,2,0),"")</f>
        <v/>
      </c>
    </row>
    <row r="215" spans="2:14" s="13" customFormat="1">
      <c r="B215" s="12">
        <f t="shared" si="7"/>
        <v>207</v>
      </c>
      <c r="C215" s="17">
        <v>2443</v>
      </c>
      <c r="D215" s="18" t="str">
        <f>IFERROR(VLOOKUP(C215,SRA!B:C,2,0),"")</f>
        <v>GEYZA JANAINA FERREIRA DE LIMA</v>
      </c>
      <c r="E215" s="12" t="str">
        <f>IFERROR(VLOOKUP(C215,SRA!B:T,8,0),"")</f>
        <v>CLT</v>
      </c>
      <c r="F215" s="12" t="s">
        <v>424</v>
      </c>
      <c r="G215" s="12" t="str">
        <f>IFERROR(VLOOKUP(C215,SRA!B:T,5,0),"")</f>
        <v>OP. DE PROD. IND.</v>
      </c>
      <c r="H215" s="45">
        <f>IFERROR(VLOOKUP(C215,SRA!B:T,18,0),"")</f>
        <v>1778.68</v>
      </c>
      <c r="I215" s="45">
        <f>IFERROR(VLOOKUP(C215,SRA!B:T,19,0),"")</f>
        <v>0</v>
      </c>
      <c r="J215" s="46">
        <f>IFERROR(VLOOKUP(C215,JUNHO!B:F,3,0),"0,00")</f>
        <v>1843.68</v>
      </c>
      <c r="K215" s="45">
        <f t="shared" si="6"/>
        <v>493.56000000000017</v>
      </c>
      <c r="L215" s="46">
        <f>IFERROR(VLOOKUP(C215,JUNHO!B:H,7,0),"0,00")</f>
        <v>1350.12</v>
      </c>
      <c r="M215" s="16" t="str">
        <f>IFERROR(VLOOKUP(C215,FÉRIAS!B:C,2,0),"")</f>
        <v/>
      </c>
      <c r="N215" s="13" t="str">
        <f>IFERROR(VLOOKUP(C215,AFASTADOS!B:C,2,0),"")</f>
        <v/>
      </c>
    </row>
    <row r="216" spans="2:14" s="13" customFormat="1">
      <c r="B216" s="12">
        <f t="shared" si="7"/>
        <v>208</v>
      </c>
      <c r="C216" s="17">
        <v>2448</v>
      </c>
      <c r="D216" s="18" t="str">
        <f>IFERROR(VLOOKUP(C216,SRA!B:C,2,0),"")</f>
        <v>JULIO CESAR DA SILVA</v>
      </c>
      <c r="E216" s="12" t="str">
        <f>IFERROR(VLOOKUP(C216,SRA!B:T,8,0),"")</f>
        <v>CLT</v>
      </c>
      <c r="F216" s="12" t="s">
        <v>424</v>
      </c>
      <c r="G216" s="12" t="str">
        <f>IFERROR(VLOOKUP(C216,SRA!B:T,5,0),"")</f>
        <v>OP. DE PROD. IND.</v>
      </c>
      <c r="H216" s="45">
        <f>IFERROR(VLOOKUP(C216,SRA!B:T,18,0),"")</f>
        <v>2162.04</v>
      </c>
      <c r="I216" s="45">
        <f>IFERROR(VLOOKUP(C216,SRA!B:T,19,0),"")</f>
        <v>0</v>
      </c>
      <c r="J216" s="46">
        <f>IFERROR(VLOOKUP(C216,JUNHO!B:F,3,0),"0,00")</f>
        <v>2370.62</v>
      </c>
      <c r="K216" s="45">
        <f t="shared" si="6"/>
        <v>843.73</v>
      </c>
      <c r="L216" s="46">
        <f>IFERROR(VLOOKUP(C216,JUNHO!B:H,7,0),"0,00")</f>
        <v>1526.8899999999999</v>
      </c>
      <c r="M216" s="16" t="str">
        <f>IFERROR(VLOOKUP(C216,FÉRIAS!B:C,2,0),"")</f>
        <v/>
      </c>
      <c r="N216" s="13" t="str">
        <f>IFERROR(VLOOKUP(C216,AFASTADOS!B:C,2,0),"")</f>
        <v/>
      </c>
    </row>
    <row r="217" spans="2:14" s="13" customFormat="1">
      <c r="B217" s="12">
        <f t="shared" si="7"/>
        <v>209</v>
      </c>
      <c r="C217" s="17">
        <v>2451</v>
      </c>
      <c r="D217" s="18" t="str">
        <f>IFERROR(VLOOKUP(C217,SRA!B:C,2,0),"")</f>
        <v>MANUELLA BOMFIM DA SILVA</v>
      </c>
      <c r="E217" s="12" t="str">
        <f>IFERROR(VLOOKUP(C217,SRA!B:T,8,0),"")</f>
        <v>CLT</v>
      </c>
      <c r="F217" s="12" t="s">
        <v>424</v>
      </c>
      <c r="G217" s="12" t="str">
        <f>IFERROR(VLOOKUP(C217,SRA!B:T,5,0),"")</f>
        <v>OP. DE PROD. IND.</v>
      </c>
      <c r="H217" s="45">
        <f>IFERROR(VLOOKUP(C217,SRA!B:T,18,0),"")</f>
        <v>1961.05</v>
      </c>
      <c r="I217" s="45">
        <f>IFERROR(VLOOKUP(C217,SRA!B:T,19,0),"")</f>
        <v>0</v>
      </c>
      <c r="J217" s="46">
        <f>IFERROR(VLOOKUP(C217,JUNHO!B:F,3,0),"0,00")</f>
        <v>1961.05</v>
      </c>
      <c r="K217" s="45">
        <f t="shared" si="6"/>
        <v>233.99</v>
      </c>
      <c r="L217" s="46">
        <f>IFERROR(VLOOKUP(C217,JUNHO!B:H,7,0),"0,00")</f>
        <v>1727.06</v>
      </c>
      <c r="M217" s="16" t="str">
        <f>IFERROR(VLOOKUP(C217,FÉRIAS!B:C,2,0),"")</f>
        <v/>
      </c>
      <c r="N217" s="13" t="str">
        <f>IFERROR(VLOOKUP(C217,AFASTADOS!B:C,2,0),"")</f>
        <v/>
      </c>
    </row>
    <row r="218" spans="2:14" s="13" customFormat="1">
      <c r="B218" s="12">
        <f t="shared" si="7"/>
        <v>210</v>
      </c>
      <c r="C218" s="17">
        <v>2468</v>
      </c>
      <c r="D218" s="18" t="str">
        <f>IFERROR(VLOOKUP(C218,SRA!B:C,2,0),"")</f>
        <v>ANA GERTRUDES DE A F GUERRA</v>
      </c>
      <c r="E218" s="12" t="str">
        <f>IFERROR(VLOOKUP(C218,SRA!B:T,8,0),"")</f>
        <v>CLT</v>
      </c>
      <c r="F218" s="12" t="s">
        <v>436</v>
      </c>
      <c r="G218" s="12" t="str">
        <f>IFERROR(VLOOKUP(C218,SRA!B:T,5,0),"")</f>
        <v>TEC. EM ADM. E FIN.</v>
      </c>
      <c r="H218" s="45">
        <f>IFERROR(VLOOKUP(C218,SRA!B:T,18,0),"")</f>
        <v>2373.69</v>
      </c>
      <c r="I218" s="45">
        <f>IFERROR(VLOOKUP(C218,SRA!B:T,19,0),"")</f>
        <v>6444.25</v>
      </c>
      <c r="J218" s="46">
        <f>IFERROR(VLOOKUP(C218,JUNHO!B:F,3,0),"0,00")</f>
        <v>15078.41</v>
      </c>
      <c r="K218" s="45">
        <f t="shared" si="6"/>
        <v>8885.41</v>
      </c>
      <c r="L218" s="46">
        <f>IFERROR(VLOOKUP(C218,JUNHO!B:H,7,0),"0,00")</f>
        <v>6193</v>
      </c>
      <c r="M218" s="16" t="str">
        <f>IFERROR(VLOOKUP(C218,FÉRIAS!B:C,2,0),"")</f>
        <v>ANA GERTRUDES DE A F GUERRA</v>
      </c>
      <c r="N218" s="13" t="str">
        <f>IFERROR(VLOOKUP(C218,AFASTADOS!B:C,2,0),"")</f>
        <v/>
      </c>
    </row>
    <row r="219" spans="2:14" s="13" customFormat="1">
      <c r="B219" s="12">
        <f t="shared" si="7"/>
        <v>211</v>
      </c>
      <c r="C219" s="17">
        <v>2474</v>
      </c>
      <c r="D219" s="18" t="str">
        <f>IFERROR(VLOOKUP(C219,SRA!B:C,2,0),"")</f>
        <v>MARIA ROSEANE DOS A CLEMENTINO</v>
      </c>
      <c r="E219" s="12" t="str">
        <f>IFERROR(VLOOKUP(C219,SRA!B:T,8,0),"")</f>
        <v>CLT</v>
      </c>
      <c r="F219" s="12" t="s">
        <v>424</v>
      </c>
      <c r="G219" s="12" t="str">
        <f>IFERROR(VLOOKUP(C219,SRA!B:T,5,0),"")</f>
        <v>FARMACEUTICO IND</v>
      </c>
      <c r="H219" s="45">
        <f>IFERROR(VLOOKUP(C219,SRA!B:T,18,0),"")</f>
        <v>6210.16</v>
      </c>
      <c r="I219" s="45">
        <f>IFERROR(VLOOKUP(C219,SRA!B:T,19,0),"")</f>
        <v>7969.76</v>
      </c>
      <c r="J219" s="46">
        <f>IFERROR(VLOOKUP(C219,JUNHO!B:F,3,0),"0,00")</f>
        <v>14540.41</v>
      </c>
      <c r="K219" s="45">
        <f t="shared" si="6"/>
        <v>4435.49</v>
      </c>
      <c r="L219" s="46">
        <f>IFERROR(VLOOKUP(C219,JUNHO!B:H,7,0),"0,00")</f>
        <v>10104.92</v>
      </c>
      <c r="M219" s="16" t="str">
        <f>IFERROR(VLOOKUP(C219,FÉRIAS!B:C,2,0),"")</f>
        <v/>
      </c>
      <c r="N219" s="13" t="str">
        <f>IFERROR(VLOOKUP(C219,AFASTADOS!B:C,2,0),"")</f>
        <v/>
      </c>
    </row>
    <row r="220" spans="2:14" s="13" customFormat="1">
      <c r="B220" s="12">
        <f t="shared" si="7"/>
        <v>212</v>
      </c>
      <c r="C220" s="17">
        <v>2478</v>
      </c>
      <c r="D220" s="18" t="str">
        <f>IFERROR(VLOOKUP(C220,SRA!B:C,2,0),"")</f>
        <v>ROGERIO MOURA VIEIRA</v>
      </c>
      <c r="E220" s="12" t="str">
        <f>IFERROR(VLOOKUP(C220,SRA!B:T,8,0),"")</f>
        <v>CLT</v>
      </c>
      <c r="F220" s="12" t="s">
        <v>424</v>
      </c>
      <c r="G220" s="12" t="str">
        <f>IFERROR(VLOOKUP(C220,SRA!B:T,5,0),"")</f>
        <v>ANA ASS FARMACEUTICA</v>
      </c>
      <c r="H220" s="45">
        <f>IFERROR(VLOOKUP(C220,SRA!B:T,18,0),"")</f>
        <v>5534.43</v>
      </c>
      <c r="I220" s="45">
        <f>IFERROR(VLOOKUP(C220,SRA!B:T,19,0),"")</f>
        <v>0</v>
      </c>
      <c r="J220" s="46">
        <f>IFERROR(VLOOKUP(C220,JUNHO!B:F,3,0),"0,00")</f>
        <v>5534.43</v>
      </c>
      <c r="K220" s="45">
        <f t="shared" si="6"/>
        <v>1210.9700000000003</v>
      </c>
      <c r="L220" s="46">
        <f>IFERROR(VLOOKUP(C220,JUNHO!B:H,7,0),"0,00")</f>
        <v>4323.46</v>
      </c>
      <c r="M220" s="16" t="str">
        <f>IFERROR(VLOOKUP(C220,FÉRIAS!B:C,2,0),"")</f>
        <v/>
      </c>
      <c r="N220" s="13" t="str">
        <f>IFERROR(VLOOKUP(C220,AFASTADOS!B:C,2,0),"")</f>
        <v/>
      </c>
    </row>
    <row r="221" spans="2:14" s="13" customFormat="1">
      <c r="B221" s="12">
        <f t="shared" si="7"/>
        <v>213</v>
      </c>
      <c r="C221" s="17">
        <v>2481</v>
      </c>
      <c r="D221" s="18" t="str">
        <f>IFERROR(VLOOKUP(C221,SRA!B:C,2,0),"")</f>
        <v>RAFAELLA MICHELLE DE L MIRANDA</v>
      </c>
      <c r="E221" s="12" t="str">
        <f>IFERROR(VLOOKUP(C221,SRA!B:T,8,0),"")</f>
        <v>CLT</v>
      </c>
      <c r="F221" s="12" t="s">
        <v>424</v>
      </c>
      <c r="G221" s="12" t="str">
        <f>IFERROR(VLOOKUP(C221,SRA!B:T,5,0),"")</f>
        <v>ANA ASS FARMACEUTICA</v>
      </c>
      <c r="H221" s="45">
        <f>IFERROR(VLOOKUP(C221,SRA!B:T,18,0),"")</f>
        <v>5534.43</v>
      </c>
      <c r="I221" s="45">
        <f>IFERROR(VLOOKUP(C221,SRA!B:T,19,0),"")</f>
        <v>0</v>
      </c>
      <c r="J221" s="46">
        <f>IFERROR(VLOOKUP(C221,JUNHO!B:F,3,0),"0,00")</f>
        <v>5534.43</v>
      </c>
      <c r="K221" s="45">
        <f t="shared" si="6"/>
        <v>1385.3500000000004</v>
      </c>
      <c r="L221" s="46">
        <f>IFERROR(VLOOKUP(C221,JUNHO!B:H,7,0),"0,00")</f>
        <v>4149.08</v>
      </c>
      <c r="M221" s="16" t="str">
        <f>IFERROR(VLOOKUP(C221,FÉRIAS!B:C,2,0),"")</f>
        <v/>
      </c>
      <c r="N221" s="13" t="str">
        <f>IFERROR(VLOOKUP(C221,AFASTADOS!B:C,2,0),"")</f>
        <v/>
      </c>
    </row>
    <row r="222" spans="2:14" s="13" customFormat="1">
      <c r="B222" s="12">
        <f t="shared" si="7"/>
        <v>214</v>
      </c>
      <c r="C222" s="17">
        <v>2484</v>
      </c>
      <c r="D222" s="18" t="str">
        <f>IFERROR(VLOOKUP(C222,SRA!B:C,2,0),"")</f>
        <v>ARLEY ANDERSON TAVARES MOREIRA</v>
      </c>
      <c r="E222" s="12" t="str">
        <f>IFERROR(VLOOKUP(C222,SRA!B:T,8,0),"")</f>
        <v>CLT</v>
      </c>
      <c r="F222" s="12" t="s">
        <v>424</v>
      </c>
      <c r="G222" s="12" t="str">
        <f>IFERROR(VLOOKUP(C222,SRA!B:T,5,0),"")</f>
        <v>ANA ASS FARMACEUTICA</v>
      </c>
      <c r="H222" s="45">
        <f>IFERROR(VLOOKUP(C222,SRA!B:T,18,0),"")</f>
        <v>6406.84</v>
      </c>
      <c r="I222" s="45">
        <f>IFERROR(VLOOKUP(C222,SRA!B:T,19,0),"")</f>
        <v>0</v>
      </c>
      <c r="J222" s="46">
        <f>IFERROR(VLOOKUP(C222,JUNHO!B:F,3,0),"0,00")</f>
        <v>6406.84</v>
      </c>
      <c r="K222" s="45">
        <f t="shared" si="6"/>
        <v>2156.0200000000004</v>
      </c>
      <c r="L222" s="46">
        <f>IFERROR(VLOOKUP(C222,JUNHO!B:H,7,0),"0,00")</f>
        <v>4250.82</v>
      </c>
      <c r="M222" s="16" t="str">
        <f>IFERROR(VLOOKUP(C222,FÉRIAS!B:C,2,0),"")</f>
        <v/>
      </c>
      <c r="N222" s="13" t="str">
        <f>IFERROR(VLOOKUP(C222,AFASTADOS!B:C,2,0),"")</f>
        <v/>
      </c>
    </row>
    <row r="223" spans="2:14" s="13" customFormat="1">
      <c r="B223" s="12">
        <f t="shared" si="7"/>
        <v>215</v>
      </c>
      <c r="C223" s="17">
        <v>2493</v>
      </c>
      <c r="D223" s="18" t="str">
        <f>IFERROR(VLOOKUP(C223,SRA!B:C,2,0),"")</f>
        <v>CRISTIANE R  DE O  GONCALVES</v>
      </c>
      <c r="E223" s="12" t="str">
        <f>IFERROR(VLOOKUP(C223,SRA!B:T,8,0),"")</f>
        <v>CLT</v>
      </c>
      <c r="F223" s="12" t="s">
        <v>424</v>
      </c>
      <c r="G223" s="12" t="str">
        <f>IFERROR(VLOOKUP(C223,SRA!B:T,5,0),"")</f>
        <v>TEC. EM ADM. E FIN.</v>
      </c>
      <c r="H223" s="45">
        <f>IFERROR(VLOOKUP(C223,SRA!B:T,18,0),"")</f>
        <v>2373.69</v>
      </c>
      <c r="I223" s="45">
        <f>IFERROR(VLOOKUP(C223,SRA!B:T,19,0),"")</f>
        <v>0</v>
      </c>
      <c r="J223" s="46">
        <f>IFERROR(VLOOKUP(C223,JUNHO!B:F,3,0),"0,00")</f>
        <v>2373.69</v>
      </c>
      <c r="K223" s="45">
        <f t="shared" si="6"/>
        <v>1201.25</v>
      </c>
      <c r="L223" s="46">
        <f>IFERROR(VLOOKUP(C223,JUNHO!B:H,7,0),"0,00")</f>
        <v>1172.44</v>
      </c>
      <c r="M223" s="16" t="str">
        <f>IFERROR(VLOOKUP(C223,FÉRIAS!B:C,2,0),"")</f>
        <v/>
      </c>
      <c r="N223" s="13" t="str">
        <f>IFERROR(VLOOKUP(C223,AFASTADOS!B:C,2,0),"")</f>
        <v/>
      </c>
    </row>
    <row r="224" spans="2:14" s="13" customFormat="1">
      <c r="B224" s="12">
        <f t="shared" si="7"/>
        <v>216</v>
      </c>
      <c r="C224" s="17">
        <v>2498</v>
      </c>
      <c r="D224" s="18" t="str">
        <f>IFERROR(VLOOKUP(C224,SRA!B:C,2,0),"")</f>
        <v>TEREZINHA DE J  DE L  M  NETA</v>
      </c>
      <c r="E224" s="12" t="str">
        <f>IFERROR(VLOOKUP(C224,SRA!B:T,8,0),"")</f>
        <v>CLT</v>
      </c>
      <c r="F224" s="12" t="s">
        <v>424</v>
      </c>
      <c r="G224" s="12" t="str">
        <f>IFERROR(VLOOKUP(C224,SRA!B:T,5,0),"")</f>
        <v>TEC. EM OPTICA</v>
      </c>
      <c r="H224" s="45">
        <f>IFERROR(VLOOKUP(C224,SRA!B:T,18,0),"")</f>
        <v>2260.66</v>
      </c>
      <c r="I224" s="45">
        <f>IFERROR(VLOOKUP(C224,SRA!B:T,19,0),"")</f>
        <v>0</v>
      </c>
      <c r="J224" s="46">
        <f>IFERROR(VLOOKUP(C224,JUNHO!B:F,3,0),"0,00")</f>
        <v>2260.66</v>
      </c>
      <c r="K224" s="45">
        <f t="shared" si="6"/>
        <v>857.45999999999981</v>
      </c>
      <c r="L224" s="46">
        <f>IFERROR(VLOOKUP(C224,JUNHO!B:H,7,0),"0,00")</f>
        <v>1403.2</v>
      </c>
      <c r="M224" s="16" t="str">
        <f>IFERROR(VLOOKUP(C224,FÉRIAS!B:C,2,0),"")</f>
        <v/>
      </c>
      <c r="N224" s="13" t="str">
        <f>IFERROR(VLOOKUP(C224,AFASTADOS!B:C,2,0),"")</f>
        <v/>
      </c>
    </row>
    <row r="225" spans="2:14" s="13" customFormat="1">
      <c r="B225" s="12">
        <f t="shared" si="7"/>
        <v>217</v>
      </c>
      <c r="C225" s="17">
        <v>2502</v>
      </c>
      <c r="D225" s="18" t="str">
        <f>IFERROR(VLOOKUP(C225,SRA!B:C,2,0),"")</f>
        <v>PAULO ROBERTO DA SILVA CUNHA</v>
      </c>
      <c r="E225" s="12" t="str">
        <f>IFERROR(VLOOKUP(C225,SRA!B:T,8,0),"")</f>
        <v>CLT</v>
      </c>
      <c r="F225" s="12" t="s">
        <v>424</v>
      </c>
      <c r="G225" s="12" t="str">
        <f>IFERROR(VLOOKUP(C225,SRA!B:T,5,0),"")</f>
        <v>TEC. EM OPTICA</v>
      </c>
      <c r="H225" s="45">
        <f>IFERROR(VLOOKUP(C225,SRA!B:T,18,0),"")</f>
        <v>2050.41</v>
      </c>
      <c r="I225" s="45">
        <f>IFERROR(VLOOKUP(C225,SRA!B:T,19,0),"")</f>
        <v>0</v>
      </c>
      <c r="J225" s="46">
        <f>IFERROR(VLOOKUP(C225,JUNHO!B:F,3,0),"0,00")</f>
        <v>2050.41</v>
      </c>
      <c r="K225" s="45">
        <f t="shared" si="6"/>
        <v>1117.1999999999998</v>
      </c>
      <c r="L225" s="46">
        <f>IFERROR(VLOOKUP(C225,JUNHO!B:H,7,0),"0,00")</f>
        <v>933.21</v>
      </c>
      <c r="M225" s="16" t="str">
        <f>IFERROR(VLOOKUP(C225,FÉRIAS!B:C,2,0),"")</f>
        <v/>
      </c>
      <c r="N225" s="13" t="str">
        <f>IFERROR(VLOOKUP(C225,AFASTADOS!B:C,2,0),"")</f>
        <v/>
      </c>
    </row>
    <row r="226" spans="2:14" s="13" customFormat="1">
      <c r="B226" s="12">
        <f t="shared" si="7"/>
        <v>218</v>
      </c>
      <c r="C226" s="17">
        <v>2503</v>
      </c>
      <c r="D226" s="18" t="str">
        <f>IFERROR(VLOOKUP(C226,SRA!B:C,2,0),"")</f>
        <v>TACIZO LUIZ PEREIRA DA SILVA</v>
      </c>
      <c r="E226" s="12" t="str">
        <f>IFERROR(VLOOKUP(C226,SRA!B:T,8,0),"")</f>
        <v>CLT</v>
      </c>
      <c r="F226" s="12" t="s">
        <v>436</v>
      </c>
      <c r="G226" s="12" t="str">
        <f>IFERROR(VLOOKUP(C226,SRA!B:T,5,0),"")</f>
        <v>ANA ASS FARMACEUTICA</v>
      </c>
      <c r="H226" s="45">
        <f>IFERROR(VLOOKUP(C226,SRA!B:T,18,0),"")</f>
        <v>6101.75</v>
      </c>
      <c r="I226" s="45">
        <f>IFERROR(VLOOKUP(C226,SRA!B:T,19,0),"")</f>
        <v>0</v>
      </c>
      <c r="J226" s="46">
        <f>IFERROR(VLOOKUP(C226,JUNHO!B:F,3,0),"0,00")</f>
        <v>8341.48</v>
      </c>
      <c r="K226" s="45">
        <f t="shared" si="6"/>
        <v>8341.48</v>
      </c>
      <c r="L226" s="46">
        <f>IFERROR(VLOOKUP(C226,JUNHO!B:H,7,0),"0,00")</f>
        <v>0</v>
      </c>
      <c r="M226" s="16" t="str">
        <f>IFERROR(VLOOKUP(C226,FÉRIAS!B:C,2,0),"")</f>
        <v>TACIZO LUIZ PEREIRA DA SILVA</v>
      </c>
      <c r="N226" s="13" t="str">
        <f>IFERROR(VLOOKUP(C226,AFASTADOS!B:C,2,0),"")</f>
        <v/>
      </c>
    </row>
    <row r="227" spans="2:14" s="13" customFormat="1">
      <c r="B227" s="12">
        <f t="shared" si="7"/>
        <v>219</v>
      </c>
      <c r="C227" s="17">
        <v>2512</v>
      </c>
      <c r="D227" s="18" t="str">
        <f>IFERROR(VLOOKUP(C227,SRA!B:C,2,0),"")</f>
        <v>JOSENILDO JOSE TORRES</v>
      </c>
      <c r="E227" s="12" t="str">
        <f>IFERROR(VLOOKUP(C227,SRA!B:T,8,0),"")</f>
        <v>CLT</v>
      </c>
      <c r="F227" s="12" t="s">
        <v>424</v>
      </c>
      <c r="G227" s="12" t="str">
        <f>IFERROR(VLOOKUP(C227,SRA!B:T,5,0),"")</f>
        <v>ANA ASS FARMACEUTICA</v>
      </c>
      <c r="H227" s="45">
        <f>IFERROR(VLOOKUP(C227,SRA!B:T,18,0),"")</f>
        <v>5811.19</v>
      </c>
      <c r="I227" s="45">
        <f>IFERROR(VLOOKUP(C227,SRA!B:T,19,0),"")</f>
        <v>0</v>
      </c>
      <c r="J227" s="46">
        <f>IFERROR(VLOOKUP(C227,JUNHO!B:F,3,0),"0,00")</f>
        <v>5811.19</v>
      </c>
      <c r="K227" s="45">
        <f t="shared" si="6"/>
        <v>2185.87</v>
      </c>
      <c r="L227" s="46">
        <f>IFERROR(VLOOKUP(C227,JUNHO!B:H,7,0),"0,00")</f>
        <v>3625.3199999999997</v>
      </c>
      <c r="M227" s="16" t="str">
        <f>IFERROR(VLOOKUP(C227,FÉRIAS!B:C,2,0),"")</f>
        <v/>
      </c>
      <c r="N227" s="13" t="str">
        <f>IFERROR(VLOOKUP(C227,AFASTADOS!B:C,2,0),"")</f>
        <v/>
      </c>
    </row>
    <row r="228" spans="2:14" s="13" customFormat="1">
      <c r="B228" s="12">
        <f t="shared" si="7"/>
        <v>220</v>
      </c>
      <c r="C228" s="17">
        <v>2514</v>
      </c>
      <c r="D228" s="18" t="str">
        <f>IFERROR(VLOOKUP(C228,SRA!B:C,2,0),"")</f>
        <v>JULIANA CAVALCANTI DE SOUSA</v>
      </c>
      <c r="E228" s="12" t="str">
        <f>IFERROR(VLOOKUP(C228,SRA!B:T,8,0),"")</f>
        <v>CLT</v>
      </c>
      <c r="F228" s="12" t="s">
        <v>424</v>
      </c>
      <c r="G228" s="12" t="str">
        <f>IFERROR(VLOOKUP(C228,SRA!B:T,5,0),"")</f>
        <v>TEC. EM ADM. E FIN.</v>
      </c>
      <c r="H228" s="45">
        <f>IFERROR(VLOOKUP(C228,SRA!B:T,18,0),"")</f>
        <v>2152.9699999999998</v>
      </c>
      <c r="I228" s="45">
        <f>IFERROR(VLOOKUP(C228,SRA!B:T,19,0),"")</f>
        <v>904.62</v>
      </c>
      <c r="J228" s="46">
        <f>IFERROR(VLOOKUP(C228,JUNHO!B:F,3,0),"0,00")</f>
        <v>3057.59</v>
      </c>
      <c r="K228" s="45">
        <f t="shared" si="6"/>
        <v>903.16000000000031</v>
      </c>
      <c r="L228" s="46">
        <f>IFERROR(VLOOKUP(C228,JUNHO!B:H,7,0),"0,00")</f>
        <v>2154.4299999999998</v>
      </c>
      <c r="M228" s="16" t="str">
        <f>IFERROR(VLOOKUP(C228,FÉRIAS!B:C,2,0),"")</f>
        <v/>
      </c>
      <c r="N228" s="13" t="str">
        <f>IFERROR(VLOOKUP(C228,AFASTADOS!B:C,2,0),"")</f>
        <v/>
      </c>
    </row>
    <row r="229" spans="2:14" s="13" customFormat="1">
      <c r="B229" s="12">
        <f t="shared" si="7"/>
        <v>221</v>
      </c>
      <c r="C229" s="17">
        <v>2520</v>
      </c>
      <c r="D229" s="18" t="str">
        <f>IFERROR(VLOOKUP(C229,SRA!B:C,2,0),"")</f>
        <v>SELMA CRISTIANIA LIMA RORIZ</v>
      </c>
      <c r="E229" s="12" t="str">
        <f>IFERROR(VLOOKUP(C229,SRA!B:T,8,0),"")</f>
        <v>CLT</v>
      </c>
      <c r="F229" s="12" t="s">
        <v>424</v>
      </c>
      <c r="G229" s="12" t="str">
        <f>IFERROR(VLOOKUP(C229,SRA!B:T,5,0),"")</f>
        <v>TEC. EM ADM. E FIN.</v>
      </c>
      <c r="H229" s="45">
        <f>IFERROR(VLOOKUP(C229,SRA!B:T,18,0),"")</f>
        <v>2152.9499999999998</v>
      </c>
      <c r="I229" s="45">
        <f>IFERROR(VLOOKUP(C229,SRA!B:T,19,0),"")</f>
        <v>0</v>
      </c>
      <c r="J229" s="46">
        <f>IFERROR(VLOOKUP(C229,JUNHO!B:F,3,0),"0,00")</f>
        <v>2152.9499999999998</v>
      </c>
      <c r="K229" s="45">
        <f t="shared" si="6"/>
        <v>1140.6799999999998</v>
      </c>
      <c r="L229" s="46">
        <f>IFERROR(VLOOKUP(C229,JUNHO!B:H,7,0),"0,00")</f>
        <v>1012.27</v>
      </c>
      <c r="M229" s="16" t="str">
        <f>IFERROR(VLOOKUP(C229,FÉRIAS!B:C,2,0),"")</f>
        <v/>
      </c>
      <c r="N229" s="13" t="str">
        <f>IFERROR(VLOOKUP(C229,AFASTADOS!B:C,2,0),"")</f>
        <v/>
      </c>
    </row>
    <row r="230" spans="2:14" s="13" customFormat="1">
      <c r="B230" s="12">
        <f t="shared" si="7"/>
        <v>222</v>
      </c>
      <c r="C230" s="17">
        <v>2523</v>
      </c>
      <c r="D230" s="18" t="str">
        <f>IFERROR(VLOOKUP(C230,SRA!B:C,2,0),"")</f>
        <v>JANISSON COELHO DE VASCONCELOS</v>
      </c>
      <c r="E230" s="12" t="str">
        <f>IFERROR(VLOOKUP(C230,SRA!B:T,8,0),"")</f>
        <v>CLT</v>
      </c>
      <c r="F230" s="12" t="s">
        <v>424</v>
      </c>
      <c r="G230" s="12" t="str">
        <f>IFERROR(VLOOKUP(C230,SRA!B:T,5,0),"")</f>
        <v>TEC. EM ADM. E FIN.</v>
      </c>
      <c r="H230" s="45">
        <f>IFERROR(VLOOKUP(C230,SRA!B:T,18,0),"")</f>
        <v>2373.69</v>
      </c>
      <c r="I230" s="45">
        <f>IFERROR(VLOOKUP(C230,SRA!B:T,19,0),"")</f>
        <v>233.32</v>
      </c>
      <c r="J230" s="46">
        <f>IFERROR(VLOOKUP(C230,JUNHO!B:F,3,0),"0,00")</f>
        <v>2607.0100000000002</v>
      </c>
      <c r="K230" s="45">
        <f t="shared" si="6"/>
        <v>523.63000000000011</v>
      </c>
      <c r="L230" s="46">
        <f>IFERROR(VLOOKUP(C230,JUNHO!B:H,7,0),"0,00")</f>
        <v>2083.38</v>
      </c>
      <c r="M230" s="16" t="str">
        <f>IFERROR(VLOOKUP(C230,FÉRIAS!B:C,2,0),"")</f>
        <v/>
      </c>
      <c r="N230" s="13" t="str">
        <f>IFERROR(VLOOKUP(C230,AFASTADOS!B:C,2,0),"")</f>
        <v/>
      </c>
    </row>
    <row r="231" spans="2:14" s="13" customFormat="1">
      <c r="B231" s="12">
        <f t="shared" si="7"/>
        <v>223</v>
      </c>
      <c r="C231" s="17">
        <v>2525</v>
      </c>
      <c r="D231" s="18" t="str">
        <f>IFERROR(VLOOKUP(C231,SRA!B:C,2,0),"")</f>
        <v>FABIANE TAVARES DE SOUZA</v>
      </c>
      <c r="E231" s="12" t="str">
        <f>IFERROR(VLOOKUP(C231,SRA!B:T,8,0),"")</f>
        <v>CLT</v>
      </c>
      <c r="F231" s="12" t="s">
        <v>446</v>
      </c>
      <c r="G231" s="12" t="str">
        <f>IFERROR(VLOOKUP(C231,SRA!B:T,5,0),"")</f>
        <v>TEC. EM ADM. E FIN.</v>
      </c>
      <c r="H231" s="45">
        <f>IFERROR(VLOOKUP(C231,SRA!B:T,18,0),"")</f>
        <v>2373.69</v>
      </c>
      <c r="I231" s="45">
        <f>IFERROR(VLOOKUP(C231,SRA!B:T,19,0),"")</f>
        <v>0</v>
      </c>
      <c r="J231" s="46" t="str">
        <f>IFERROR(VLOOKUP(C231,JUNHO!B:F,3,0),"0,00")</f>
        <v>0,00</v>
      </c>
      <c r="K231" s="45">
        <f t="shared" si="6"/>
        <v>0</v>
      </c>
      <c r="L231" s="46" t="str">
        <f>IFERROR(VLOOKUP(C231,JUNHO!B:H,7,0),"0,00")</f>
        <v>0,00</v>
      </c>
      <c r="M231" s="16" t="str">
        <f>IFERROR(VLOOKUP(C231,FÉRIAS!B:C,2,0),"")</f>
        <v/>
      </c>
      <c r="N231" s="13" t="str">
        <f>IFERROR(VLOOKUP(C231,AFASTADOS!B:C,2,0),"")</f>
        <v>FABIANE TAVARES DE SOUZA</v>
      </c>
    </row>
    <row r="232" spans="2:14" s="13" customFormat="1">
      <c r="B232" s="12">
        <f t="shared" si="7"/>
        <v>224</v>
      </c>
      <c r="C232" s="17">
        <v>2526</v>
      </c>
      <c r="D232" s="18" t="str">
        <f>IFERROR(VLOOKUP(C232,SRA!B:C,2,0),"")</f>
        <v>JARBAS FERREIRA DE LIMA JUNIOR</v>
      </c>
      <c r="E232" s="12" t="str">
        <f>IFERROR(VLOOKUP(C232,SRA!B:T,8,0),"")</f>
        <v>CLT</v>
      </c>
      <c r="F232" s="12" t="s">
        <v>424</v>
      </c>
      <c r="G232" s="12" t="str">
        <f>IFERROR(VLOOKUP(C232,SRA!B:T,5,0),"")</f>
        <v>TEC.EM MAN. ELE. IND</v>
      </c>
      <c r="H232" s="45">
        <f>IFERROR(VLOOKUP(C232,SRA!B:T,18,0),"")</f>
        <v>2050.41</v>
      </c>
      <c r="I232" s="45">
        <f>IFERROR(VLOOKUP(C232,SRA!B:T,19,0),"")</f>
        <v>1413.47</v>
      </c>
      <c r="J232" s="46">
        <f>IFERROR(VLOOKUP(C232,JUNHO!B:F,3,0),"0,00")</f>
        <v>4079</v>
      </c>
      <c r="K232" s="45">
        <f t="shared" si="6"/>
        <v>1600.0299999999997</v>
      </c>
      <c r="L232" s="46">
        <f>IFERROR(VLOOKUP(C232,JUNHO!B:H,7,0),"0,00")</f>
        <v>2478.9700000000003</v>
      </c>
      <c r="M232" s="16" t="str">
        <f>IFERROR(VLOOKUP(C232,FÉRIAS!B:C,2,0),"")</f>
        <v/>
      </c>
      <c r="N232" s="13" t="str">
        <f>IFERROR(VLOOKUP(C232,AFASTADOS!B:C,2,0),"")</f>
        <v/>
      </c>
    </row>
    <row r="233" spans="2:14" s="13" customFormat="1">
      <c r="B233" s="12">
        <f t="shared" si="7"/>
        <v>225</v>
      </c>
      <c r="C233" s="17">
        <v>2530</v>
      </c>
      <c r="D233" s="18" t="str">
        <f>IFERROR(VLOOKUP(C233,SRA!B:C,2,0),"")</f>
        <v>ARLEILDA MENDES DA SILVA</v>
      </c>
      <c r="E233" s="12" t="str">
        <f>IFERROR(VLOOKUP(C233,SRA!B:T,8,0),"")</f>
        <v>CLT</v>
      </c>
      <c r="F233" s="12" t="s">
        <v>424</v>
      </c>
      <c r="G233" s="12" t="str">
        <f>IFERROR(VLOOKUP(C233,SRA!B:T,5,0),"")</f>
        <v>OP. DE PROD. IND.</v>
      </c>
      <c r="H233" s="45">
        <f>IFERROR(VLOOKUP(C233,SRA!B:T,18,0),"")</f>
        <v>1778.68</v>
      </c>
      <c r="I233" s="45">
        <f>IFERROR(VLOOKUP(C233,SRA!B:T,19,0),"")</f>
        <v>0</v>
      </c>
      <c r="J233" s="46">
        <f>IFERROR(VLOOKUP(C233,JUNHO!B:F,3,0),"0,00")</f>
        <v>1778.68</v>
      </c>
      <c r="K233" s="45">
        <f t="shared" si="6"/>
        <v>1051.3700000000001</v>
      </c>
      <c r="L233" s="46">
        <f>IFERROR(VLOOKUP(C233,JUNHO!B:H,7,0),"0,00")</f>
        <v>727.31</v>
      </c>
      <c r="M233" s="16" t="str">
        <f>IFERROR(VLOOKUP(C233,FÉRIAS!B:C,2,0),"")</f>
        <v/>
      </c>
      <c r="N233" s="13" t="str">
        <f>IFERROR(VLOOKUP(C233,AFASTADOS!B:C,2,0),"")</f>
        <v/>
      </c>
    </row>
    <row r="234" spans="2:14" s="13" customFormat="1">
      <c r="B234" s="12">
        <f t="shared" si="7"/>
        <v>226</v>
      </c>
      <c r="C234" s="17">
        <v>2534</v>
      </c>
      <c r="D234" s="18" t="str">
        <f>IFERROR(VLOOKUP(C234,SRA!B:C,2,0),"")</f>
        <v>EMANUEL MESSIAS RIBEIRO COSTA</v>
      </c>
      <c r="E234" s="12" t="str">
        <f>IFERROR(VLOOKUP(C234,SRA!B:T,8,0),"")</f>
        <v>CLT</v>
      </c>
      <c r="F234" s="12" t="s">
        <v>424</v>
      </c>
      <c r="G234" s="12" t="str">
        <f>IFERROR(VLOOKUP(C234,SRA!B:T,5,0),"")</f>
        <v>OP. DE PROD. IND.</v>
      </c>
      <c r="H234" s="45">
        <f>IFERROR(VLOOKUP(C234,SRA!B:T,18,0),"")</f>
        <v>2897.35</v>
      </c>
      <c r="I234" s="45">
        <f>IFERROR(VLOOKUP(C234,SRA!B:T,19,0),"")</f>
        <v>0</v>
      </c>
      <c r="J234" s="46">
        <f>IFERROR(VLOOKUP(C234,JUNHO!B:F,3,0),"0,00")</f>
        <v>2897.35</v>
      </c>
      <c r="K234" s="45">
        <f t="shared" si="6"/>
        <v>736.90000000000009</v>
      </c>
      <c r="L234" s="46">
        <f>IFERROR(VLOOKUP(C234,JUNHO!B:H,7,0),"0,00")</f>
        <v>2160.4499999999998</v>
      </c>
      <c r="M234" s="16" t="str">
        <f>IFERROR(VLOOKUP(C234,FÉRIAS!B:C,2,0),"")</f>
        <v/>
      </c>
      <c r="N234" s="13" t="str">
        <f>IFERROR(VLOOKUP(C234,AFASTADOS!B:C,2,0),"")</f>
        <v/>
      </c>
    </row>
    <row r="235" spans="2:14" s="13" customFormat="1">
      <c r="B235" s="12">
        <f t="shared" si="7"/>
        <v>227</v>
      </c>
      <c r="C235" s="17">
        <v>2539</v>
      </c>
      <c r="D235" s="18" t="str">
        <f>IFERROR(VLOOKUP(C235,SRA!B:C,2,0),"")</f>
        <v>JOSENILDA BEZERRA DA SILVA</v>
      </c>
      <c r="E235" s="12" t="str">
        <f>IFERROR(VLOOKUP(C235,SRA!B:T,8,0),"")</f>
        <v>CLT</v>
      </c>
      <c r="F235" s="12" t="s">
        <v>446</v>
      </c>
      <c r="G235" s="12" t="str">
        <f>IFERROR(VLOOKUP(C235,SRA!B:T,5,0),"")</f>
        <v>OP. DE PROD. IND.(C)</v>
      </c>
      <c r="H235" s="45">
        <f>IFERROR(VLOOKUP(C235,SRA!B:T,18,0),"")</f>
        <v>2059.0700000000002</v>
      </c>
      <c r="I235" s="45">
        <f>IFERROR(VLOOKUP(C235,SRA!B:T,19,0),"")</f>
        <v>0</v>
      </c>
      <c r="J235" s="46">
        <f>IFERROR(VLOOKUP(C235,JUNHO!B:F,3,0),"0,00")</f>
        <v>4071.03</v>
      </c>
      <c r="K235" s="45">
        <f t="shared" si="6"/>
        <v>4071.03</v>
      </c>
      <c r="L235" s="46">
        <f>IFERROR(VLOOKUP(C235,JUNHO!B:H,7,0),"0,00")</f>
        <v>0</v>
      </c>
      <c r="M235" s="16" t="str">
        <f>IFERROR(VLOOKUP(C235,FÉRIAS!B:C,2,0),"")</f>
        <v/>
      </c>
      <c r="N235" s="13" t="str">
        <f>IFERROR(VLOOKUP(C235,AFASTADOS!B:C,2,0),"")</f>
        <v>JOSENILDA BEZERRA DA SILVA</v>
      </c>
    </row>
    <row r="236" spans="2:14" s="13" customFormat="1">
      <c r="B236" s="12">
        <f t="shared" si="7"/>
        <v>228</v>
      </c>
      <c r="C236" s="17">
        <v>2541</v>
      </c>
      <c r="D236" s="18" t="str">
        <f>IFERROR(VLOOKUP(C236,SRA!B:C,2,0),"")</f>
        <v>MARCELA SALLES DA SILVA</v>
      </c>
      <c r="E236" s="12" t="str">
        <f>IFERROR(VLOOKUP(C236,SRA!B:T,8,0),"")</f>
        <v>CLT</v>
      </c>
      <c r="F236" s="12" t="s">
        <v>436</v>
      </c>
      <c r="G236" s="12" t="str">
        <f>IFERROR(VLOOKUP(C236,SRA!B:T,5,0),"")</f>
        <v>OP. DE PROD. IND.</v>
      </c>
      <c r="H236" s="45">
        <f>IFERROR(VLOOKUP(C236,SRA!B:T,18,0),"")</f>
        <v>1778.68</v>
      </c>
      <c r="I236" s="45">
        <f>IFERROR(VLOOKUP(C236,SRA!B:T,19,0),"")</f>
        <v>0</v>
      </c>
      <c r="J236" s="46">
        <f>IFERROR(VLOOKUP(C236,JUNHO!B:F,3,0),"0,00")</f>
        <v>3794.51</v>
      </c>
      <c r="K236" s="45">
        <f t="shared" si="6"/>
        <v>2471.1800000000003</v>
      </c>
      <c r="L236" s="46">
        <f>IFERROR(VLOOKUP(C236,JUNHO!B:H,7,0),"0,00")</f>
        <v>1323.33</v>
      </c>
      <c r="M236" s="16" t="str">
        <f>IFERROR(VLOOKUP(C236,FÉRIAS!B:C,2,0),"")</f>
        <v>MARCELA SALLES DA SILVA</v>
      </c>
      <c r="N236" s="13" t="str">
        <f>IFERROR(VLOOKUP(C236,AFASTADOS!B:C,2,0),"")</f>
        <v/>
      </c>
    </row>
    <row r="237" spans="2:14" s="13" customFormat="1">
      <c r="B237" s="12">
        <f t="shared" si="7"/>
        <v>229</v>
      </c>
      <c r="C237" s="17">
        <v>2547</v>
      </c>
      <c r="D237" s="18" t="str">
        <f>IFERROR(VLOOKUP(C237,SRA!B:C,2,0),"")</f>
        <v>CYNTHIA RODRIGUES DE ALMEIDA</v>
      </c>
      <c r="E237" s="12" t="str">
        <f>IFERROR(VLOOKUP(C237,SRA!B:T,8,0),"")</f>
        <v>CLT</v>
      </c>
      <c r="F237" s="12" t="s">
        <v>446</v>
      </c>
      <c r="G237" s="12" t="str">
        <f>IFERROR(VLOOKUP(C237,SRA!B:T,5,0),"")</f>
        <v>TEC. EM ADM. E FIN.</v>
      </c>
      <c r="H237" s="45">
        <f>IFERROR(VLOOKUP(C237,SRA!B:T,18,0),"")</f>
        <v>2152.9699999999998</v>
      </c>
      <c r="I237" s="45">
        <f>IFERROR(VLOOKUP(C237,SRA!B:T,19,0),"")</f>
        <v>0</v>
      </c>
      <c r="J237" s="46">
        <f>IFERROR(VLOOKUP(C237,JUNHO!B:F,3,0),"0,00")</f>
        <v>17949.68</v>
      </c>
      <c r="K237" s="45">
        <f t="shared" si="6"/>
        <v>17949.68</v>
      </c>
      <c r="L237" s="46">
        <f>IFERROR(VLOOKUP(C237,JUNHO!B:H,7,0),"0,00")</f>
        <v>0</v>
      </c>
      <c r="M237" s="16" t="str">
        <f>IFERROR(VLOOKUP(C237,FÉRIAS!B:C,2,0),"")</f>
        <v/>
      </c>
      <c r="N237" s="13" t="str">
        <f>IFERROR(VLOOKUP(C237,AFASTADOS!B:C,2,0),"")</f>
        <v/>
      </c>
    </row>
    <row r="238" spans="2:14" s="13" customFormat="1">
      <c r="B238" s="12">
        <f t="shared" si="7"/>
        <v>230</v>
      </c>
      <c r="C238" s="17">
        <v>2548</v>
      </c>
      <c r="D238" s="18" t="str">
        <f>IFERROR(VLOOKUP(C238,SRA!B:C,2,0),"")</f>
        <v>ELIANA PEREIRA SANTANA</v>
      </c>
      <c r="E238" s="12" t="str">
        <f>IFERROR(VLOOKUP(C238,SRA!B:T,8,0),"")</f>
        <v>CLT</v>
      </c>
      <c r="F238" s="12" t="s">
        <v>424</v>
      </c>
      <c r="G238" s="12" t="str">
        <f>IFERROR(VLOOKUP(C238,SRA!B:T,5,0),"")</f>
        <v>TEC. EM ADM. E FIN.</v>
      </c>
      <c r="H238" s="45">
        <f>IFERROR(VLOOKUP(C238,SRA!B:T,18,0),"")</f>
        <v>2260.61</v>
      </c>
      <c r="I238" s="45">
        <f>IFERROR(VLOOKUP(C238,SRA!B:T,19,0),"")</f>
        <v>1723.08</v>
      </c>
      <c r="J238" s="46">
        <f>IFERROR(VLOOKUP(C238,JUNHO!B:F,3,0),"0,00")</f>
        <v>4704.67</v>
      </c>
      <c r="K238" s="45">
        <f t="shared" si="6"/>
        <v>1550.38</v>
      </c>
      <c r="L238" s="46">
        <f>IFERROR(VLOOKUP(C238,JUNHO!B:H,7,0),"0,00")</f>
        <v>3154.29</v>
      </c>
      <c r="M238" s="16" t="str">
        <f>IFERROR(VLOOKUP(C238,FÉRIAS!B:C,2,0),"")</f>
        <v/>
      </c>
      <c r="N238" s="13" t="str">
        <f>IFERROR(VLOOKUP(C238,AFASTADOS!B:C,2,0),"")</f>
        <v/>
      </c>
    </row>
    <row r="239" spans="2:14" s="13" customFormat="1">
      <c r="B239" s="12">
        <f t="shared" si="7"/>
        <v>231</v>
      </c>
      <c r="C239" s="17">
        <v>2553</v>
      </c>
      <c r="D239" s="18" t="str">
        <f>IFERROR(VLOOKUP(C239,SRA!B:C,2,0),"")</f>
        <v>LIVIA DA SILVA LIMA</v>
      </c>
      <c r="E239" s="12" t="str">
        <f>IFERROR(VLOOKUP(C239,SRA!B:T,8,0),"")</f>
        <v>CLT</v>
      </c>
      <c r="F239" s="12" t="s">
        <v>424</v>
      </c>
      <c r="G239" s="12" t="str">
        <f>IFERROR(VLOOKUP(C239,SRA!B:T,5,0),"")</f>
        <v>TEC. EM ADM. E FIN.</v>
      </c>
      <c r="H239" s="45">
        <f>IFERROR(VLOOKUP(C239,SRA!B:T,18,0),"")</f>
        <v>2373.69</v>
      </c>
      <c r="I239" s="45">
        <f>IFERROR(VLOOKUP(C239,SRA!B:T,19,0),"")</f>
        <v>904.62</v>
      </c>
      <c r="J239" s="46">
        <f>IFERROR(VLOOKUP(C239,JUNHO!B:F,3,0),"0,00")</f>
        <v>3278.31</v>
      </c>
      <c r="K239" s="45">
        <f t="shared" si="6"/>
        <v>643.16999999999962</v>
      </c>
      <c r="L239" s="46">
        <f>IFERROR(VLOOKUP(C239,JUNHO!B:H,7,0),"0,00")</f>
        <v>2635.1400000000003</v>
      </c>
      <c r="M239" s="16" t="str">
        <f>IFERROR(VLOOKUP(C239,FÉRIAS!B:C,2,0),"")</f>
        <v/>
      </c>
      <c r="N239" s="13" t="str">
        <f>IFERROR(VLOOKUP(C239,AFASTADOS!B:C,2,0),"")</f>
        <v/>
      </c>
    </row>
    <row r="240" spans="2:14" s="13" customFormat="1">
      <c r="B240" s="12">
        <f t="shared" si="7"/>
        <v>232</v>
      </c>
      <c r="C240" s="17">
        <v>2559</v>
      </c>
      <c r="D240" s="18" t="str">
        <f>IFERROR(VLOOKUP(C240,SRA!B:C,2,0),"")</f>
        <v>SANDRO DE MIRANDA SANTOS</v>
      </c>
      <c r="E240" s="12" t="str">
        <f>IFERROR(VLOOKUP(C240,SRA!B:T,8,0),"")</f>
        <v>CLT</v>
      </c>
      <c r="F240" s="12" t="s">
        <v>424</v>
      </c>
      <c r="G240" s="12" t="str">
        <f>IFERROR(VLOOKUP(C240,SRA!B:T,5,0),"")</f>
        <v>TEC. EM ADM. E FIN.</v>
      </c>
      <c r="H240" s="45">
        <f>IFERROR(VLOOKUP(C240,SRA!B:T,18,0),"")</f>
        <v>2260.66</v>
      </c>
      <c r="I240" s="45">
        <f>IFERROR(VLOOKUP(C240,SRA!B:T,19,0),"")</f>
        <v>0</v>
      </c>
      <c r="J240" s="46">
        <f>IFERROR(VLOOKUP(C240,JUNHO!B:F,3,0),"0,00")</f>
        <v>2260.66</v>
      </c>
      <c r="K240" s="45">
        <f t="shared" si="6"/>
        <v>1059.9599999999998</v>
      </c>
      <c r="L240" s="46">
        <f>IFERROR(VLOOKUP(C240,JUNHO!B:H,7,0),"0,00")</f>
        <v>1200.7</v>
      </c>
      <c r="M240" s="16" t="str">
        <f>IFERROR(VLOOKUP(C240,FÉRIAS!B:C,2,0),"")</f>
        <v/>
      </c>
      <c r="N240" s="13" t="str">
        <f>IFERROR(VLOOKUP(C240,AFASTADOS!B:C,2,0),"")</f>
        <v/>
      </c>
    </row>
    <row r="241" spans="2:14" s="13" customFormat="1">
      <c r="B241" s="12">
        <f t="shared" si="7"/>
        <v>233</v>
      </c>
      <c r="C241" s="17">
        <v>2562</v>
      </c>
      <c r="D241" s="18" t="str">
        <f>IFERROR(VLOOKUP(C241,SRA!B:C,2,0),"")</f>
        <v>ERIKA MARQUES BEZERRA</v>
      </c>
      <c r="E241" s="12" t="str">
        <f>IFERROR(VLOOKUP(C241,SRA!B:T,8,0),"")</f>
        <v>CLT</v>
      </c>
      <c r="F241" s="12" t="s">
        <v>424</v>
      </c>
      <c r="G241" s="12" t="str">
        <f>IFERROR(VLOOKUP(C241,SRA!B:T,5,0),"")</f>
        <v>ANA ASS FARMACEUTICA</v>
      </c>
      <c r="H241" s="45">
        <f>IFERROR(VLOOKUP(C241,SRA!B:T,18,0),"")</f>
        <v>6101.75</v>
      </c>
      <c r="I241" s="45">
        <f>IFERROR(VLOOKUP(C241,SRA!B:T,19,0),"")</f>
        <v>0</v>
      </c>
      <c r="J241" s="46">
        <f>IFERROR(VLOOKUP(C241,JUNHO!B:F,3,0),"0,00")</f>
        <v>6101.75</v>
      </c>
      <c r="K241" s="45">
        <f t="shared" si="6"/>
        <v>2813.13</v>
      </c>
      <c r="L241" s="46">
        <f>IFERROR(VLOOKUP(C241,JUNHO!B:H,7,0),"0,00")</f>
        <v>3288.62</v>
      </c>
      <c r="M241" s="16" t="str">
        <f>IFERROR(VLOOKUP(C241,FÉRIAS!B:C,2,0),"")</f>
        <v/>
      </c>
      <c r="N241" s="13" t="str">
        <f>IFERROR(VLOOKUP(C241,AFASTADOS!B:C,2,0),"")</f>
        <v/>
      </c>
    </row>
    <row r="242" spans="2:14" s="13" customFormat="1">
      <c r="B242" s="12">
        <f t="shared" si="7"/>
        <v>234</v>
      </c>
      <c r="C242" s="17">
        <v>2568</v>
      </c>
      <c r="D242" s="18" t="str">
        <f>IFERROR(VLOOKUP(C242,SRA!B:C,2,0),"")</f>
        <v>CATARINA DANIELLE DA S AMORIM</v>
      </c>
      <c r="E242" s="12" t="str">
        <f>IFERROR(VLOOKUP(C242,SRA!B:T,8,0),"")</f>
        <v>CLT</v>
      </c>
      <c r="F242" s="12" t="s">
        <v>424</v>
      </c>
      <c r="G242" s="12" t="str">
        <f>IFERROR(VLOOKUP(C242,SRA!B:T,5,0),"")</f>
        <v>ANA ASS FARMACEUTICA</v>
      </c>
      <c r="H242" s="45">
        <f>IFERROR(VLOOKUP(C242,SRA!B:T,18,0),"")</f>
        <v>6101.75</v>
      </c>
      <c r="I242" s="45">
        <f>IFERROR(VLOOKUP(C242,SRA!B:T,19,0),"")</f>
        <v>0</v>
      </c>
      <c r="J242" s="46">
        <f>IFERROR(VLOOKUP(C242,JUNHO!B:F,3,0),"0,00")</f>
        <v>6101.75</v>
      </c>
      <c r="K242" s="45">
        <f t="shared" si="6"/>
        <v>3858.7400000000002</v>
      </c>
      <c r="L242" s="46">
        <f>IFERROR(VLOOKUP(C242,JUNHO!B:H,7,0),"0,00")</f>
        <v>2243.0099999999998</v>
      </c>
      <c r="M242" s="16" t="str">
        <f>IFERROR(VLOOKUP(C242,FÉRIAS!B:C,2,0),"")</f>
        <v/>
      </c>
      <c r="N242" s="13" t="str">
        <f>IFERROR(VLOOKUP(C242,AFASTADOS!B:C,2,0),"")</f>
        <v/>
      </c>
    </row>
    <row r="243" spans="2:14" s="13" customFormat="1">
      <c r="B243" s="12">
        <f t="shared" si="7"/>
        <v>235</v>
      </c>
      <c r="C243" s="17">
        <v>2574</v>
      </c>
      <c r="D243" s="18" t="str">
        <f>IFERROR(VLOOKUP(C243,SRA!B:C,2,0),"")</f>
        <v>ANDERSON SANTOS DE LIMA FARIAS</v>
      </c>
      <c r="E243" s="12" t="str">
        <f>IFERROR(VLOOKUP(C243,SRA!B:T,8,0),"")</f>
        <v>CLT</v>
      </c>
      <c r="F243" s="12" t="s">
        <v>424</v>
      </c>
      <c r="G243" s="12" t="str">
        <f>IFERROR(VLOOKUP(C243,SRA!B:T,5,0),"")</f>
        <v>TEC. EM ADM. E FIN.</v>
      </c>
      <c r="H243" s="45">
        <f>IFERROR(VLOOKUP(C243,SRA!B:T,18,0),"")</f>
        <v>2492.37</v>
      </c>
      <c r="I243" s="45">
        <f>IFERROR(VLOOKUP(C243,SRA!B:T,19,0),"")</f>
        <v>2544.25</v>
      </c>
      <c r="J243" s="46">
        <f>IFERROR(VLOOKUP(C243,JUNHO!B:F,3,0),"0,00")</f>
        <v>5036.62</v>
      </c>
      <c r="K243" s="45">
        <f t="shared" si="6"/>
        <v>1015.21</v>
      </c>
      <c r="L243" s="46">
        <f>IFERROR(VLOOKUP(C243,JUNHO!B:H,7,0),"0,00")</f>
        <v>4021.41</v>
      </c>
      <c r="M243" s="16" t="str">
        <f>IFERROR(VLOOKUP(C243,FÉRIAS!B:C,2,0),"")</f>
        <v/>
      </c>
      <c r="N243" s="13" t="str">
        <f>IFERROR(VLOOKUP(C243,AFASTADOS!B:C,2,0),"")</f>
        <v/>
      </c>
    </row>
    <row r="244" spans="2:14" s="13" customFormat="1">
      <c r="B244" s="12">
        <f t="shared" si="7"/>
        <v>236</v>
      </c>
      <c r="C244" s="17">
        <v>2577</v>
      </c>
      <c r="D244" s="18" t="str">
        <f>IFERROR(VLOOKUP(C244,SRA!B:C,2,0),"")</f>
        <v>CARLA CRISTINA OLIVEIRA MATOS</v>
      </c>
      <c r="E244" s="12" t="str">
        <f>IFERROR(VLOOKUP(C244,SRA!B:T,8,0),"")</f>
        <v>CLT</v>
      </c>
      <c r="F244" s="12" t="s">
        <v>436</v>
      </c>
      <c r="G244" s="12" t="str">
        <f>IFERROR(VLOOKUP(C244,SRA!B:T,5,0),"")</f>
        <v>TEC. EM ADM. E FIN.</v>
      </c>
      <c r="H244" s="45">
        <f>IFERROR(VLOOKUP(C244,SRA!B:T,18,0),"")</f>
        <v>2152.9499999999998</v>
      </c>
      <c r="I244" s="45">
        <f>IFERROR(VLOOKUP(C244,SRA!B:T,19,0),"")</f>
        <v>904.62</v>
      </c>
      <c r="J244" s="46">
        <f>IFERROR(VLOOKUP(C244,JUNHO!B:F,3,0),"0,00")</f>
        <v>3245.84</v>
      </c>
      <c r="K244" s="45">
        <f t="shared" si="6"/>
        <v>1395.0900000000001</v>
      </c>
      <c r="L244" s="46">
        <f>IFERROR(VLOOKUP(C244,JUNHO!B:H,7,0),"0,00")</f>
        <v>1850.75</v>
      </c>
      <c r="M244" s="16" t="str">
        <f>IFERROR(VLOOKUP(C244,FÉRIAS!B:C,2,0),"")</f>
        <v>CARLA CRISTINA OLIVEIRA MATOS</v>
      </c>
      <c r="N244" s="13" t="str">
        <f>IFERROR(VLOOKUP(C244,AFASTADOS!B:C,2,0),"")</f>
        <v/>
      </c>
    </row>
    <row r="245" spans="2:14" s="13" customFormat="1">
      <c r="B245" s="12">
        <f t="shared" si="7"/>
        <v>237</v>
      </c>
      <c r="C245" s="17">
        <v>2584</v>
      </c>
      <c r="D245" s="18" t="str">
        <f>IFERROR(VLOOKUP(C245,SRA!B:C,2,0),"")</f>
        <v>HELIA MARIA ALEXANDRE DE SOUZA</v>
      </c>
      <c r="E245" s="12" t="str">
        <f>IFERROR(VLOOKUP(C245,SRA!B:T,8,0),"")</f>
        <v>CLT</v>
      </c>
      <c r="F245" s="12" t="s">
        <v>424</v>
      </c>
      <c r="G245" s="12" t="str">
        <f>IFERROR(VLOOKUP(C245,SRA!B:T,5,0),"")</f>
        <v>TEC. EM ADM. E FIN.</v>
      </c>
      <c r="H245" s="45">
        <f>IFERROR(VLOOKUP(C245,SRA!B:T,18,0),"")</f>
        <v>2373.69</v>
      </c>
      <c r="I245" s="45">
        <f>IFERROR(VLOOKUP(C245,SRA!B:T,19,0),"")</f>
        <v>0</v>
      </c>
      <c r="J245" s="46">
        <f>IFERROR(VLOOKUP(C245,JUNHO!B:F,3,0),"0,00")</f>
        <v>2373.69</v>
      </c>
      <c r="K245" s="45">
        <f t="shared" si="6"/>
        <v>527.34000000000015</v>
      </c>
      <c r="L245" s="46">
        <f>IFERROR(VLOOKUP(C245,JUNHO!B:H,7,0),"0,00")</f>
        <v>1846.35</v>
      </c>
      <c r="M245" s="16" t="str">
        <f>IFERROR(VLOOKUP(C245,FÉRIAS!B:C,2,0),"")</f>
        <v/>
      </c>
      <c r="N245" s="13" t="str">
        <f>IFERROR(VLOOKUP(C245,AFASTADOS!B:C,2,0),"")</f>
        <v/>
      </c>
    </row>
    <row r="246" spans="2:14" s="13" customFormat="1">
      <c r="B246" s="12">
        <f t="shared" si="7"/>
        <v>238</v>
      </c>
      <c r="C246" s="17">
        <v>2585</v>
      </c>
      <c r="D246" s="18" t="str">
        <f>IFERROR(VLOOKUP(C246,SRA!B:C,2,0),"")</f>
        <v>HELIO DO N BARBOZA JUNIOR</v>
      </c>
      <c r="E246" s="12" t="str">
        <f>IFERROR(VLOOKUP(C246,SRA!B:T,8,0),"")</f>
        <v>CLT</v>
      </c>
      <c r="F246" s="12" t="s">
        <v>446</v>
      </c>
      <c r="G246" s="12" t="str">
        <f>IFERROR(VLOOKUP(C246,SRA!B:T,5,0),"")</f>
        <v>TEC. EM ADM. E FIN.</v>
      </c>
      <c r="H246" s="45">
        <f>IFERROR(VLOOKUP(C246,SRA!B:T,18,0),"")</f>
        <v>2152.9499999999998</v>
      </c>
      <c r="I246" s="45">
        <f>IFERROR(VLOOKUP(C246,SRA!B:T,19,0),"")</f>
        <v>0</v>
      </c>
      <c r="J246" s="46">
        <f>IFERROR(VLOOKUP(C246,JUNHO!B:F,3,0),"0,00")</f>
        <v>11415.45</v>
      </c>
      <c r="K246" s="45">
        <f t="shared" si="6"/>
        <v>11415.45</v>
      </c>
      <c r="L246" s="46">
        <f>IFERROR(VLOOKUP(C246,JUNHO!B:H,7,0),"0,00")</f>
        <v>0</v>
      </c>
      <c r="M246" s="16" t="str">
        <f>IFERROR(VLOOKUP(C246,FÉRIAS!B:C,2,0),"")</f>
        <v/>
      </c>
      <c r="N246" s="13" t="str">
        <f>IFERROR(VLOOKUP(C246,AFASTADOS!B:C,2,0),"")</f>
        <v>HELIO DO N BARBOZA JUNIOR</v>
      </c>
    </row>
    <row r="247" spans="2:14" s="13" customFormat="1">
      <c r="B247" s="12">
        <f t="shared" si="7"/>
        <v>239</v>
      </c>
      <c r="C247" s="17">
        <v>2586</v>
      </c>
      <c r="D247" s="18" t="str">
        <f>IFERROR(VLOOKUP(C247,SRA!B:C,2,0),"")</f>
        <v>JAQUELINE P F DE OLIVEIRA</v>
      </c>
      <c r="E247" s="12" t="str">
        <f>IFERROR(VLOOKUP(C247,SRA!B:T,8,0),"")</f>
        <v>CLT</v>
      </c>
      <c r="F247" s="12" t="s">
        <v>436</v>
      </c>
      <c r="G247" s="12" t="str">
        <f>IFERROR(VLOOKUP(C247,SRA!B:T,5,0),"")</f>
        <v>TEC. EM ADM. E FIN.</v>
      </c>
      <c r="H247" s="45">
        <f>IFERROR(VLOOKUP(C247,SRA!B:T,18,0),"")</f>
        <v>2373.69</v>
      </c>
      <c r="I247" s="45">
        <f>IFERROR(VLOOKUP(C247,SRA!B:T,19,0),"")</f>
        <v>904.62</v>
      </c>
      <c r="J247" s="46">
        <f>IFERROR(VLOOKUP(C247,JUNHO!B:F,3,0),"0,00")</f>
        <v>3727.07</v>
      </c>
      <c r="K247" s="45">
        <f t="shared" si="6"/>
        <v>2258.94</v>
      </c>
      <c r="L247" s="46">
        <f>IFERROR(VLOOKUP(C247,JUNHO!B:H,7,0),"0,00")</f>
        <v>1468.13</v>
      </c>
      <c r="M247" s="16" t="str">
        <f>IFERROR(VLOOKUP(C247,FÉRIAS!B:C,2,0),"")</f>
        <v>JAQUELINE P F DE OLIVEIRA</v>
      </c>
      <c r="N247" s="13" t="str">
        <f>IFERROR(VLOOKUP(C247,AFASTADOS!B:C,2,0),"")</f>
        <v/>
      </c>
    </row>
    <row r="248" spans="2:14" s="13" customFormat="1">
      <c r="B248" s="12">
        <f t="shared" si="7"/>
        <v>240</v>
      </c>
      <c r="C248" s="17">
        <v>2588</v>
      </c>
      <c r="D248" s="18" t="str">
        <f>IFERROR(VLOOKUP(C248,SRA!B:C,2,0),"")</f>
        <v>JOSE NEVES DA SILVA JUNIOR</v>
      </c>
      <c r="E248" s="12" t="str">
        <f>IFERROR(VLOOKUP(C248,SRA!B:T,8,0),"")</f>
        <v>CLT</v>
      </c>
      <c r="F248" s="12" t="s">
        <v>424</v>
      </c>
      <c r="G248" s="12" t="str">
        <f>IFERROR(VLOOKUP(C248,SRA!B:T,5,0),"")</f>
        <v>TEC. EM ADM. E FIN.</v>
      </c>
      <c r="H248" s="45">
        <f>IFERROR(VLOOKUP(C248,SRA!B:T,18,0),"")</f>
        <v>2373.69</v>
      </c>
      <c r="I248" s="45">
        <f>IFERROR(VLOOKUP(C248,SRA!B:T,19,0),"")</f>
        <v>4344.25</v>
      </c>
      <c r="J248" s="46">
        <f>IFERROR(VLOOKUP(C248,JUNHO!B:F,3,0),"0,00")</f>
        <v>6717.94</v>
      </c>
      <c r="K248" s="45">
        <f t="shared" si="6"/>
        <v>3086</v>
      </c>
      <c r="L248" s="46">
        <f>IFERROR(VLOOKUP(C248,JUNHO!B:H,7,0),"0,00")</f>
        <v>3631.9399999999996</v>
      </c>
      <c r="M248" s="16" t="str">
        <f>IFERROR(VLOOKUP(C248,FÉRIAS!B:C,2,0),"")</f>
        <v/>
      </c>
      <c r="N248" s="13" t="str">
        <f>IFERROR(VLOOKUP(C248,AFASTADOS!B:C,2,0),"")</f>
        <v/>
      </c>
    </row>
    <row r="249" spans="2:14" s="13" customFormat="1">
      <c r="B249" s="12">
        <f t="shared" si="7"/>
        <v>241</v>
      </c>
      <c r="C249" s="17">
        <v>2596</v>
      </c>
      <c r="D249" s="18" t="str">
        <f>IFERROR(VLOOKUP(C249,SRA!B:C,2,0),"")</f>
        <v>WELLIDA CRISTIANE DE M  GUERRA</v>
      </c>
      <c r="E249" s="12" t="str">
        <f>IFERROR(VLOOKUP(C249,SRA!B:T,8,0),"")</f>
        <v>CLT</v>
      </c>
      <c r="F249" s="12" t="s">
        <v>424</v>
      </c>
      <c r="G249" s="12" t="str">
        <f>IFERROR(VLOOKUP(C249,SRA!B:T,5,0),"")</f>
        <v>TEC. EM ADM. E FIN.</v>
      </c>
      <c r="H249" s="45">
        <f>IFERROR(VLOOKUP(C249,SRA!B:T,18,0),"")</f>
        <v>2373.69</v>
      </c>
      <c r="I249" s="45">
        <f>IFERROR(VLOOKUP(C249,SRA!B:T,19,0),"")</f>
        <v>0</v>
      </c>
      <c r="J249" s="46">
        <f>IFERROR(VLOOKUP(C249,JUNHO!B:F,3,0),"0,00")</f>
        <v>2373.69</v>
      </c>
      <c r="K249" s="45">
        <f t="shared" si="6"/>
        <v>1100.71</v>
      </c>
      <c r="L249" s="46">
        <f>IFERROR(VLOOKUP(C249,JUNHO!B:H,7,0),"0,00")</f>
        <v>1272.98</v>
      </c>
      <c r="M249" s="16" t="str">
        <f>IFERROR(VLOOKUP(C249,FÉRIAS!B:C,2,0),"")</f>
        <v/>
      </c>
      <c r="N249" s="13" t="str">
        <f>IFERROR(VLOOKUP(C249,AFASTADOS!B:C,2,0),"")</f>
        <v/>
      </c>
    </row>
    <row r="250" spans="2:14" s="13" customFormat="1">
      <c r="B250" s="12">
        <f t="shared" si="7"/>
        <v>242</v>
      </c>
      <c r="C250" s="17">
        <v>2602</v>
      </c>
      <c r="D250" s="18" t="str">
        <f>IFERROR(VLOOKUP(C250,SRA!B:C,2,0),"")</f>
        <v>DIANA ATALECIA NEVES DE SA</v>
      </c>
      <c r="E250" s="12" t="str">
        <f>IFERROR(VLOOKUP(C250,SRA!B:T,8,0),"")</f>
        <v>CLT</v>
      </c>
      <c r="F250" s="12" t="s">
        <v>424</v>
      </c>
      <c r="G250" s="12" t="str">
        <f>IFERROR(VLOOKUP(C250,SRA!B:T,5,0),"")</f>
        <v>ANA ASS FARMACEUTICA</v>
      </c>
      <c r="H250" s="45">
        <f>IFERROR(VLOOKUP(C250,SRA!B:T,18,0),"")</f>
        <v>6101.75</v>
      </c>
      <c r="I250" s="45">
        <f>IFERROR(VLOOKUP(C250,SRA!B:T,19,0),"")</f>
        <v>0</v>
      </c>
      <c r="J250" s="46">
        <f>IFERROR(VLOOKUP(C250,JUNHO!B:F,3,0),"0,00")</f>
        <v>6101.75</v>
      </c>
      <c r="K250" s="45">
        <f t="shared" si="6"/>
        <v>1290.0900000000001</v>
      </c>
      <c r="L250" s="46">
        <f>IFERROR(VLOOKUP(C250,JUNHO!B:H,7,0),"0,00")</f>
        <v>4811.66</v>
      </c>
      <c r="M250" s="16" t="str">
        <f>IFERROR(VLOOKUP(C250,FÉRIAS!B:C,2,0),"")</f>
        <v/>
      </c>
      <c r="N250" s="13" t="str">
        <f>IFERROR(VLOOKUP(C250,AFASTADOS!B:C,2,0),"")</f>
        <v/>
      </c>
    </row>
    <row r="251" spans="2:14" s="13" customFormat="1">
      <c r="B251" s="12">
        <f t="shared" si="7"/>
        <v>243</v>
      </c>
      <c r="C251" s="17">
        <v>2604</v>
      </c>
      <c r="D251" s="18" t="str">
        <f>IFERROR(VLOOKUP(C251,SRA!B:C,2,0),"")</f>
        <v>JAMINE K  G  DA ROCHA MARTINS</v>
      </c>
      <c r="E251" s="12" t="str">
        <f>IFERROR(VLOOKUP(C251,SRA!B:T,8,0),"")</f>
        <v>CLT</v>
      </c>
      <c r="F251" s="12" t="s">
        <v>424</v>
      </c>
      <c r="G251" s="12" t="str">
        <f>IFERROR(VLOOKUP(C251,SRA!B:T,5,0),"")</f>
        <v>ANA ASS FARMACEUTICA</v>
      </c>
      <c r="H251" s="45">
        <f>IFERROR(VLOOKUP(C251,SRA!B:T,18,0),"")</f>
        <v>6101.75</v>
      </c>
      <c r="I251" s="45">
        <f>IFERROR(VLOOKUP(C251,SRA!B:T,19,0),"")</f>
        <v>0</v>
      </c>
      <c r="J251" s="46">
        <f>IFERROR(VLOOKUP(C251,JUNHO!B:F,3,0),"0,00")</f>
        <v>6462.24</v>
      </c>
      <c r="K251" s="45">
        <f t="shared" si="6"/>
        <v>2454.8000000000002</v>
      </c>
      <c r="L251" s="46">
        <f>IFERROR(VLOOKUP(C251,JUNHO!B:H,7,0),"0,00")</f>
        <v>4007.4399999999996</v>
      </c>
      <c r="M251" s="16" t="str">
        <f>IFERROR(VLOOKUP(C251,FÉRIAS!B:C,2,0),"")</f>
        <v/>
      </c>
      <c r="N251" s="13" t="str">
        <f>IFERROR(VLOOKUP(C251,AFASTADOS!B:C,2,0),"")</f>
        <v/>
      </c>
    </row>
    <row r="252" spans="2:14" s="13" customFormat="1">
      <c r="B252" s="12">
        <f t="shared" si="7"/>
        <v>244</v>
      </c>
      <c r="C252" s="17">
        <v>2614</v>
      </c>
      <c r="D252" s="18" t="str">
        <f>IFERROR(VLOOKUP(C252,SRA!B:C,2,0),"")</f>
        <v>EDVANIA GOMES DE SOUZA PONTES</v>
      </c>
      <c r="E252" s="12" t="str">
        <f>IFERROR(VLOOKUP(C252,SRA!B:T,8,0),"")</f>
        <v>CLT</v>
      </c>
      <c r="F252" s="12" t="s">
        <v>424</v>
      </c>
      <c r="G252" s="12" t="str">
        <f>IFERROR(VLOOKUP(C252,SRA!B:T,5,0),"")</f>
        <v>OP. DE PROD. IND.</v>
      </c>
      <c r="H252" s="45">
        <f>IFERROR(VLOOKUP(C252,SRA!B:T,18,0),"")</f>
        <v>1778.68</v>
      </c>
      <c r="I252" s="45">
        <f>IFERROR(VLOOKUP(C252,SRA!B:T,19,0),"")</f>
        <v>1187.32</v>
      </c>
      <c r="J252" s="46">
        <f>IFERROR(VLOOKUP(C252,JUNHO!B:F,3,0),"0,00")</f>
        <v>3326.49</v>
      </c>
      <c r="K252" s="45">
        <f t="shared" si="6"/>
        <v>1269.7699999999995</v>
      </c>
      <c r="L252" s="46">
        <f>IFERROR(VLOOKUP(C252,JUNHO!B:H,7,0),"0,00")</f>
        <v>2056.7200000000003</v>
      </c>
      <c r="M252" s="16" t="str">
        <f>IFERROR(VLOOKUP(C252,FÉRIAS!B:C,2,0),"")</f>
        <v/>
      </c>
      <c r="N252" s="13" t="str">
        <f>IFERROR(VLOOKUP(C252,AFASTADOS!B:C,2,0),"")</f>
        <v/>
      </c>
    </row>
    <row r="253" spans="2:14" s="13" customFormat="1">
      <c r="B253" s="12">
        <f t="shared" si="7"/>
        <v>245</v>
      </c>
      <c r="C253" s="12">
        <v>2618</v>
      </c>
      <c r="D253" s="18" t="str">
        <f>IFERROR(VLOOKUP(C253,SRA!B:C,2,0),"")</f>
        <v>MARIA DA CONCEICAO O DOS SANTO</v>
      </c>
      <c r="E253" s="12" t="str">
        <f>IFERROR(VLOOKUP(C253,SRA!B:T,8,0),"")</f>
        <v>CLT</v>
      </c>
      <c r="F253" s="12" t="s">
        <v>424</v>
      </c>
      <c r="G253" s="12" t="str">
        <f>IFERROR(VLOOKUP(C253,SRA!B:T,5,0),"")</f>
        <v>OP. DE PROD. IND.</v>
      </c>
      <c r="H253" s="45">
        <f>IFERROR(VLOOKUP(C253,SRA!B:T,18,0),"")</f>
        <v>1778.68</v>
      </c>
      <c r="I253" s="45">
        <f>IFERROR(VLOOKUP(C253,SRA!B:T,19,0),"")</f>
        <v>0</v>
      </c>
      <c r="J253" s="46">
        <f>IFERROR(VLOOKUP(C253,JUNHO!B:F,3,0),"0,00")</f>
        <v>1778.68</v>
      </c>
      <c r="K253" s="45">
        <f t="shared" si="6"/>
        <v>480.48</v>
      </c>
      <c r="L253" s="46">
        <f>IFERROR(VLOOKUP(C253,JUNHO!B:H,7,0),"0,00")</f>
        <v>1298.2</v>
      </c>
      <c r="M253" s="16" t="str">
        <f>IFERROR(VLOOKUP(C253,FÉRIAS!B:C,2,0),"")</f>
        <v/>
      </c>
      <c r="N253" s="13" t="str">
        <f>IFERROR(VLOOKUP(C253,AFASTADOS!B:C,2,0),"")</f>
        <v/>
      </c>
    </row>
    <row r="254" spans="2:14" s="13" customFormat="1">
      <c r="B254" s="12">
        <f t="shared" si="7"/>
        <v>246</v>
      </c>
      <c r="C254" s="17">
        <v>2623</v>
      </c>
      <c r="D254" s="18" t="str">
        <f>IFERROR(VLOOKUP(C254,SRA!B:C,2,0),"")</f>
        <v>RUTH BARBOSA DE ARAUJO</v>
      </c>
      <c r="E254" s="12" t="str">
        <f>IFERROR(VLOOKUP(C254,SRA!B:T,8,0),"")</f>
        <v>CLT</v>
      </c>
      <c r="F254" s="12" t="s">
        <v>436</v>
      </c>
      <c r="G254" s="12" t="str">
        <f>IFERROR(VLOOKUP(C254,SRA!B:T,5,0),"")</f>
        <v>OP. DE PROD. IND.</v>
      </c>
      <c r="H254" s="45">
        <f>IFERROR(VLOOKUP(C254,SRA!B:T,18,0),"")</f>
        <v>1778.73</v>
      </c>
      <c r="I254" s="45">
        <f>IFERROR(VLOOKUP(C254,SRA!B:T,19,0),"")</f>
        <v>0</v>
      </c>
      <c r="J254" s="46">
        <f>IFERROR(VLOOKUP(C254,JUNHO!B:F,3,0),"0,00")</f>
        <v>2213.52</v>
      </c>
      <c r="K254" s="45">
        <f t="shared" si="6"/>
        <v>1124.48</v>
      </c>
      <c r="L254" s="46">
        <f>IFERROR(VLOOKUP(C254,JUNHO!B:H,7,0),"0,00")</f>
        <v>1089.04</v>
      </c>
      <c r="M254" s="16" t="str">
        <f>IFERROR(VLOOKUP(C254,FÉRIAS!B:C,2,0),"")</f>
        <v>RUTH BARBOSA DE ARAUJO</v>
      </c>
      <c r="N254" s="13" t="str">
        <f>IFERROR(VLOOKUP(C254,AFASTADOS!B:C,2,0),"")</f>
        <v/>
      </c>
    </row>
    <row r="255" spans="2:14" s="13" customFormat="1">
      <c r="B255" s="12">
        <f t="shared" si="7"/>
        <v>247</v>
      </c>
      <c r="C255" s="17">
        <v>2627</v>
      </c>
      <c r="D255" s="18" t="str">
        <f>IFERROR(VLOOKUP(C255,SRA!B:C,2,0),"")</f>
        <v>LIBNI DE MEDEIROS MELO</v>
      </c>
      <c r="E255" s="12" t="str">
        <f>IFERROR(VLOOKUP(C255,SRA!B:T,8,0),"")</f>
        <v>CLT</v>
      </c>
      <c r="F255" s="12" t="s">
        <v>436</v>
      </c>
      <c r="G255" s="12" t="str">
        <f>IFERROR(VLOOKUP(C255,SRA!B:T,5,0),"")</f>
        <v>ANA ASS FARMACEUTICA</v>
      </c>
      <c r="H255" s="45">
        <f>IFERROR(VLOOKUP(C255,SRA!B:T,18,0),"")</f>
        <v>5534.43</v>
      </c>
      <c r="I255" s="45">
        <f>IFERROR(VLOOKUP(C255,SRA!B:T,19,0),"")</f>
        <v>2544.25</v>
      </c>
      <c r="J255" s="46">
        <f>IFERROR(VLOOKUP(C255,JUNHO!B:F,3,0),"0,00")</f>
        <v>9370.59</v>
      </c>
      <c r="K255" s="45">
        <f t="shared" si="6"/>
        <v>5454.8</v>
      </c>
      <c r="L255" s="46">
        <f>IFERROR(VLOOKUP(C255,JUNHO!B:H,7,0),"0,00")</f>
        <v>3915.79</v>
      </c>
      <c r="M255" s="16" t="str">
        <f>IFERROR(VLOOKUP(C255,FÉRIAS!B:C,2,0),"")</f>
        <v>LIBNI DE MEDEIROS MELO</v>
      </c>
      <c r="N255" s="13" t="str">
        <f>IFERROR(VLOOKUP(C255,AFASTADOS!B:C,2,0),"")</f>
        <v/>
      </c>
    </row>
    <row r="256" spans="2:14" s="13" customFormat="1">
      <c r="B256" s="12">
        <f t="shared" si="7"/>
        <v>248</v>
      </c>
      <c r="C256" s="17">
        <v>2628</v>
      </c>
      <c r="D256" s="18" t="str">
        <f>IFERROR(VLOOKUP(C256,SRA!B:C,2,0),"")</f>
        <v>ADELE GOMES DE SANTANA</v>
      </c>
      <c r="E256" s="12" t="str">
        <f>IFERROR(VLOOKUP(C256,SRA!B:T,8,0),"")</f>
        <v>CLT</v>
      </c>
      <c r="F256" s="12" t="s">
        <v>436</v>
      </c>
      <c r="G256" s="12" t="str">
        <f>IFERROR(VLOOKUP(C256,SRA!B:T,5,0),"")</f>
        <v>TEC. EM ADM. E FIN.</v>
      </c>
      <c r="H256" s="45">
        <f>IFERROR(VLOOKUP(C256,SRA!B:T,18,0),"")</f>
        <v>2373.69</v>
      </c>
      <c r="I256" s="45">
        <f>IFERROR(VLOOKUP(C256,SRA!B:T,19,0),"")</f>
        <v>3900</v>
      </c>
      <c r="J256" s="46">
        <f>IFERROR(VLOOKUP(C256,JUNHO!B:F,3,0),"0,00")</f>
        <v>13039.76</v>
      </c>
      <c r="K256" s="45">
        <f t="shared" si="6"/>
        <v>3729.4300000000003</v>
      </c>
      <c r="L256" s="46">
        <f>IFERROR(VLOOKUP(C256,JUNHO!B:H,7,0),"0,00")</f>
        <v>9310.33</v>
      </c>
      <c r="M256" s="16" t="str">
        <f>IFERROR(VLOOKUP(C256,FÉRIAS!B:C,2,0),"")</f>
        <v>ADELE GOMES DE SANTANA</v>
      </c>
      <c r="N256" s="13" t="str">
        <f>IFERROR(VLOOKUP(C256,AFASTADOS!B:C,2,0),"")</f>
        <v/>
      </c>
    </row>
    <row r="257" spans="2:14" s="13" customFormat="1">
      <c r="B257" s="12">
        <f t="shared" si="7"/>
        <v>249</v>
      </c>
      <c r="C257" s="17">
        <v>2634</v>
      </c>
      <c r="D257" s="18" t="str">
        <f>IFERROR(VLOOKUP(C257,SRA!B:C,2,0),"")</f>
        <v>KATHYWSKY MELO PINHEIRO</v>
      </c>
      <c r="E257" s="12" t="str">
        <f>IFERROR(VLOOKUP(C257,SRA!B:T,8,0),"")</f>
        <v>CLT</v>
      </c>
      <c r="F257" s="12" t="s">
        <v>436</v>
      </c>
      <c r="G257" s="12" t="str">
        <f>IFERROR(VLOOKUP(C257,SRA!B:T,5,0),"")</f>
        <v>TEC. EM ADM. E FIN.</v>
      </c>
      <c r="H257" s="45">
        <f>IFERROR(VLOOKUP(C257,SRA!B:T,18,0),"")</f>
        <v>2152.9499999999998</v>
      </c>
      <c r="I257" s="45">
        <f>IFERROR(VLOOKUP(C257,SRA!B:T,19,0),"")</f>
        <v>0</v>
      </c>
      <c r="J257" s="46">
        <f>IFERROR(VLOOKUP(C257,JUNHO!B:F,3,0),"0,00")</f>
        <v>2942.37</v>
      </c>
      <c r="K257" s="45">
        <f t="shared" si="6"/>
        <v>2867.74</v>
      </c>
      <c r="L257" s="46">
        <f>IFERROR(VLOOKUP(C257,JUNHO!B:H,7,0),"0,00")</f>
        <v>74.63</v>
      </c>
      <c r="M257" s="16" t="str">
        <f>IFERROR(VLOOKUP(C257,FÉRIAS!B:C,2,0),"")</f>
        <v>KATHYWSKY MELO PINHEIRO</v>
      </c>
      <c r="N257" s="13" t="str">
        <f>IFERROR(VLOOKUP(C257,AFASTADOS!B:C,2,0),"")</f>
        <v/>
      </c>
    </row>
    <row r="258" spans="2:14" s="13" customFormat="1">
      <c r="B258" s="12">
        <f t="shared" si="7"/>
        <v>250</v>
      </c>
      <c r="C258" s="17">
        <v>2642</v>
      </c>
      <c r="D258" s="18" t="str">
        <f>IFERROR(VLOOKUP(C258,SRA!B:C,2,0),"")</f>
        <v>THAMIRYS CLAUDIA R  BATISTA</v>
      </c>
      <c r="E258" s="12" t="str">
        <f>IFERROR(VLOOKUP(C258,SRA!B:T,8,0),"")</f>
        <v>CLT</v>
      </c>
      <c r="F258" s="12" t="s">
        <v>424</v>
      </c>
      <c r="G258" s="12" t="str">
        <f>IFERROR(VLOOKUP(C258,SRA!B:T,5,0),"")</f>
        <v>TEC. EM ADM. E FIN.</v>
      </c>
      <c r="H258" s="45">
        <f>IFERROR(VLOOKUP(C258,SRA!B:T,18,0),"")</f>
        <v>2492.37</v>
      </c>
      <c r="I258" s="45">
        <f>IFERROR(VLOOKUP(C258,SRA!B:T,19,0),"")</f>
        <v>1187.32</v>
      </c>
      <c r="J258" s="46">
        <f>IFERROR(VLOOKUP(C258,JUNHO!B:F,3,0),"0,00")</f>
        <v>4456.51</v>
      </c>
      <c r="K258" s="45">
        <f t="shared" si="6"/>
        <v>4254.17</v>
      </c>
      <c r="L258" s="46">
        <f>IFERROR(VLOOKUP(C258,JUNHO!B:H,7,0),"0,00")</f>
        <v>202.34</v>
      </c>
      <c r="M258" s="16" t="str">
        <f>IFERROR(VLOOKUP(C258,FÉRIAS!B:C,2,0),"")</f>
        <v/>
      </c>
      <c r="N258" s="13" t="str">
        <f>IFERROR(VLOOKUP(C258,AFASTADOS!B:C,2,0),"")</f>
        <v/>
      </c>
    </row>
    <row r="259" spans="2:14" s="13" customFormat="1">
      <c r="B259" s="12">
        <f t="shared" si="7"/>
        <v>251</v>
      </c>
      <c r="C259" s="17">
        <v>2644</v>
      </c>
      <c r="D259" s="18" t="str">
        <f>IFERROR(VLOOKUP(C259,SRA!B:C,2,0),"")</f>
        <v>FABRICIO MENEZES DE SOUSA MELO</v>
      </c>
      <c r="E259" s="12" t="str">
        <f>IFERROR(VLOOKUP(C259,SRA!B:T,8,0),"")</f>
        <v>CLT</v>
      </c>
      <c r="F259" s="12" t="s">
        <v>424</v>
      </c>
      <c r="G259" s="12" t="str">
        <f>IFERROR(VLOOKUP(C259,SRA!B:T,5,0),"")</f>
        <v>ANA ASS FARMACEUTICA</v>
      </c>
      <c r="H259" s="45">
        <f>IFERROR(VLOOKUP(C259,SRA!B:T,18,0),"")</f>
        <v>6101.75</v>
      </c>
      <c r="I259" s="45">
        <f>IFERROR(VLOOKUP(C259,SRA!B:T,19,0),"")</f>
        <v>0</v>
      </c>
      <c r="J259" s="46">
        <f>IFERROR(VLOOKUP(C259,JUNHO!B:F,3,0),"0,00")</f>
        <v>6462.24</v>
      </c>
      <c r="K259" s="45">
        <f t="shared" si="6"/>
        <v>3354.71</v>
      </c>
      <c r="L259" s="46">
        <f>IFERROR(VLOOKUP(C259,JUNHO!B:H,7,0),"0,00")</f>
        <v>3107.5299999999997</v>
      </c>
      <c r="M259" s="16" t="str">
        <f>IFERROR(VLOOKUP(C259,FÉRIAS!B:C,2,0),"")</f>
        <v/>
      </c>
      <c r="N259" s="13" t="str">
        <f>IFERROR(VLOOKUP(C259,AFASTADOS!B:C,2,0),"")</f>
        <v/>
      </c>
    </row>
    <row r="260" spans="2:14" s="13" customFormat="1">
      <c r="B260" s="12">
        <f t="shared" si="7"/>
        <v>252</v>
      </c>
      <c r="C260" s="17">
        <v>2651</v>
      </c>
      <c r="D260" s="18" t="str">
        <f>IFERROR(VLOOKUP(C260,SRA!B:C,2,0),"")</f>
        <v>PAULO ANDRE R DOS SANTOS</v>
      </c>
      <c r="E260" s="12" t="str">
        <f>IFERROR(VLOOKUP(C260,SRA!B:T,8,0),"")</f>
        <v>CLT</v>
      </c>
      <c r="F260" s="12" t="s">
        <v>436</v>
      </c>
      <c r="G260" s="12" t="str">
        <f>IFERROR(VLOOKUP(C260,SRA!B:T,5,0),"")</f>
        <v>ANA ASS FARMACEUTICA</v>
      </c>
      <c r="H260" s="45">
        <f>IFERROR(VLOOKUP(C260,SRA!B:T,18,0),"")</f>
        <v>6101.75</v>
      </c>
      <c r="I260" s="45">
        <f>IFERROR(VLOOKUP(C260,SRA!B:T,19,0),"")</f>
        <v>0</v>
      </c>
      <c r="J260" s="46">
        <f>IFERROR(VLOOKUP(C260,JUNHO!B:F,3,0),"0,00")</f>
        <v>10530.08</v>
      </c>
      <c r="K260" s="45">
        <f t="shared" si="6"/>
        <v>8421.42</v>
      </c>
      <c r="L260" s="46">
        <f>IFERROR(VLOOKUP(C260,JUNHO!B:H,7,0),"0,00")</f>
        <v>2108.66</v>
      </c>
      <c r="M260" s="16" t="str">
        <f>IFERROR(VLOOKUP(C260,FÉRIAS!B:C,2,0),"")</f>
        <v>PAULO ANDRE R DOS SANTOS</v>
      </c>
      <c r="N260" s="13" t="str">
        <f>IFERROR(VLOOKUP(C260,AFASTADOS!B:C,2,0),"")</f>
        <v/>
      </c>
    </row>
    <row r="261" spans="2:14" s="13" customFormat="1">
      <c r="B261" s="12">
        <f t="shared" si="7"/>
        <v>253</v>
      </c>
      <c r="C261" s="17">
        <v>2656</v>
      </c>
      <c r="D261" s="18" t="str">
        <f>IFERROR(VLOOKUP(C261,SRA!B:C,2,0),"")</f>
        <v>RAFAELLA ALVES DE ARAUJO SILVA</v>
      </c>
      <c r="E261" s="12" t="str">
        <f>IFERROR(VLOOKUP(C261,SRA!B:T,8,0),"")</f>
        <v>CLT</v>
      </c>
      <c r="F261" s="12" t="s">
        <v>436</v>
      </c>
      <c r="G261" s="12" t="str">
        <f>IFERROR(VLOOKUP(C261,SRA!B:T,5,0),"")</f>
        <v>TEC. EM ADM. E FIN.</v>
      </c>
      <c r="H261" s="45">
        <f>IFERROR(VLOOKUP(C261,SRA!B:T,18,0),"")</f>
        <v>2373.69</v>
      </c>
      <c r="I261" s="45">
        <f>IFERROR(VLOOKUP(C261,SRA!B:T,19,0),"")</f>
        <v>904.62</v>
      </c>
      <c r="J261" s="46">
        <f>IFERROR(VLOOKUP(C261,JUNHO!B:F,3,0),"0,00")</f>
        <v>5720.06</v>
      </c>
      <c r="K261" s="45">
        <f t="shared" si="6"/>
        <v>2344.0000000000005</v>
      </c>
      <c r="L261" s="46">
        <f>IFERROR(VLOOKUP(C261,JUNHO!B:H,7,0),"0,00")</f>
        <v>3376.06</v>
      </c>
      <c r="M261" s="16" t="str">
        <f>IFERROR(VLOOKUP(C261,FÉRIAS!B:C,2,0),"")</f>
        <v>RAFAELLA ALVES DE ARAUJO SILVA</v>
      </c>
      <c r="N261" s="13" t="str">
        <f>IFERROR(VLOOKUP(C261,AFASTADOS!B:C,2,0),"")</f>
        <v/>
      </c>
    </row>
    <row r="262" spans="2:14" s="13" customFormat="1">
      <c r="B262" s="12">
        <f t="shared" si="7"/>
        <v>254</v>
      </c>
      <c r="C262" s="17">
        <v>2659</v>
      </c>
      <c r="D262" s="18" t="str">
        <f>IFERROR(VLOOKUP(C262,SRA!B:C,2,0),"")</f>
        <v>THIAGO SANTOS DE OLIVEIRA</v>
      </c>
      <c r="E262" s="12" t="str">
        <f>IFERROR(VLOOKUP(C262,SRA!B:T,8,0),"")</f>
        <v>CLT</v>
      </c>
      <c r="F262" s="12" t="s">
        <v>436</v>
      </c>
      <c r="G262" s="12" t="str">
        <f>IFERROR(VLOOKUP(C262,SRA!B:T,5,0),"")</f>
        <v>TEC. EM ADM. E FIN.</v>
      </c>
      <c r="H262" s="45">
        <f>IFERROR(VLOOKUP(C262,SRA!B:T,18,0),"")</f>
        <v>2373.69</v>
      </c>
      <c r="I262" s="45">
        <f>IFERROR(VLOOKUP(C262,SRA!B:T,19,0),"")</f>
        <v>4344.25</v>
      </c>
      <c r="J262" s="46">
        <f>IFERROR(VLOOKUP(C262,JUNHO!B:F,3,0),"0,00")</f>
        <v>10014.9</v>
      </c>
      <c r="K262" s="45">
        <f t="shared" si="6"/>
        <v>6334.78</v>
      </c>
      <c r="L262" s="46">
        <f>IFERROR(VLOOKUP(C262,JUNHO!B:H,7,0),"0,00")</f>
        <v>3680.12</v>
      </c>
      <c r="M262" s="16" t="str">
        <f>IFERROR(VLOOKUP(C262,FÉRIAS!B:C,2,0),"")</f>
        <v>THIAGO SANTOS DE OLIVEIRA</v>
      </c>
      <c r="N262" s="13" t="str">
        <f>IFERROR(VLOOKUP(C262,AFASTADOS!B:C,2,0),"")</f>
        <v/>
      </c>
    </row>
    <row r="263" spans="2:14" s="13" customFormat="1">
      <c r="B263" s="12">
        <f t="shared" si="7"/>
        <v>255</v>
      </c>
      <c r="C263" s="17">
        <v>2665</v>
      </c>
      <c r="D263" s="18" t="str">
        <f>IFERROR(VLOOKUP(C263,SRA!B:C,2,0),"")</f>
        <v>MARCELO BARLAVENTO DAS C SILVA</v>
      </c>
      <c r="E263" s="12" t="str">
        <f>IFERROR(VLOOKUP(C263,SRA!B:T,8,0),"")</f>
        <v>CLT</v>
      </c>
      <c r="F263" s="12" t="s">
        <v>424</v>
      </c>
      <c r="G263" s="12" t="str">
        <f>IFERROR(VLOOKUP(C263,SRA!B:T,5,0),"")</f>
        <v>TEC. EM ADM. E FIN.</v>
      </c>
      <c r="H263" s="45">
        <f>IFERROR(VLOOKUP(C263,SRA!B:T,18,0),"")</f>
        <v>2373.69</v>
      </c>
      <c r="I263" s="45">
        <f>IFERROR(VLOOKUP(C263,SRA!B:T,19,0),"")</f>
        <v>904.62</v>
      </c>
      <c r="J263" s="46">
        <f>IFERROR(VLOOKUP(C263,JUNHO!B:F,3,0),"0,00")</f>
        <v>5030.72</v>
      </c>
      <c r="K263" s="45">
        <f t="shared" si="6"/>
        <v>4261.8100000000004</v>
      </c>
      <c r="L263" s="46">
        <f>IFERROR(VLOOKUP(C263,JUNHO!B:H,7,0),"0,00")</f>
        <v>768.91</v>
      </c>
      <c r="M263" s="16" t="str">
        <f>IFERROR(VLOOKUP(C263,FÉRIAS!B:C,2,0),"")</f>
        <v/>
      </c>
      <c r="N263" s="13" t="str">
        <f>IFERROR(VLOOKUP(C263,AFASTADOS!B:C,2,0),"")</f>
        <v/>
      </c>
    </row>
    <row r="264" spans="2:14" s="13" customFormat="1">
      <c r="B264" s="12">
        <f t="shared" si="7"/>
        <v>256</v>
      </c>
      <c r="C264" s="17">
        <v>2666</v>
      </c>
      <c r="D264" s="18" t="str">
        <f>IFERROR(VLOOKUP(C264,SRA!B:C,2,0),"")</f>
        <v>RODRIGO VASCONCELOS DINIZ</v>
      </c>
      <c r="E264" s="12" t="str">
        <f>IFERROR(VLOOKUP(C264,SRA!B:T,8,0),"")</f>
        <v>CLT</v>
      </c>
      <c r="F264" s="12" t="s">
        <v>424</v>
      </c>
      <c r="G264" s="12" t="str">
        <f>IFERROR(VLOOKUP(C264,SRA!B:T,5,0),"")</f>
        <v>TEC. EM ADM. E FIN.</v>
      </c>
      <c r="H264" s="45">
        <f>IFERROR(VLOOKUP(C264,SRA!B:T,18,0),"")</f>
        <v>2152.9499999999998</v>
      </c>
      <c r="I264" s="45">
        <f>IFERROR(VLOOKUP(C264,SRA!B:T,19,0),"")</f>
        <v>2544.25</v>
      </c>
      <c r="J264" s="46">
        <f>IFERROR(VLOOKUP(C264,JUNHO!B:F,3,0),"0,00")</f>
        <v>5057.6899999999996</v>
      </c>
      <c r="K264" s="45">
        <f t="shared" ref="K264:K327" si="8">J264-L264</f>
        <v>2213.6999999999998</v>
      </c>
      <c r="L264" s="46">
        <f>IFERROR(VLOOKUP(C264,JUNHO!B:H,7,0),"0,00")</f>
        <v>2843.99</v>
      </c>
      <c r="M264" s="16" t="str">
        <f>IFERROR(VLOOKUP(C264,FÉRIAS!B:C,2,0),"")</f>
        <v/>
      </c>
      <c r="N264" s="13" t="str">
        <f>IFERROR(VLOOKUP(C264,AFASTADOS!B:C,2,0),"")</f>
        <v/>
      </c>
    </row>
    <row r="265" spans="2:14" s="13" customFormat="1">
      <c r="B265" s="12">
        <f t="shared" si="7"/>
        <v>257</v>
      </c>
      <c r="C265" s="17">
        <v>2668</v>
      </c>
      <c r="D265" s="18" t="str">
        <f>IFERROR(VLOOKUP(C265,SRA!B:C,2,0),"")</f>
        <v>CARLA BRANDAO DE C  FIGUEIREDO</v>
      </c>
      <c r="E265" s="12" t="str">
        <f>IFERROR(VLOOKUP(C265,SRA!B:T,8,0),"")</f>
        <v>CLT</v>
      </c>
      <c r="F265" s="12" t="s">
        <v>424</v>
      </c>
      <c r="G265" s="12" t="str">
        <f>IFERROR(VLOOKUP(C265,SRA!B:T,5,0),"")</f>
        <v>TEC. EM ADM. E FIN.</v>
      </c>
      <c r="H265" s="45">
        <f>IFERROR(VLOOKUP(C265,SRA!B:T,18,0),"")</f>
        <v>2152.9499999999998</v>
      </c>
      <c r="I265" s="45">
        <f>IFERROR(VLOOKUP(C265,SRA!B:T,19,0),"")</f>
        <v>0</v>
      </c>
      <c r="J265" s="46">
        <f>IFERROR(VLOOKUP(C265,JUNHO!B:F,3,0),"0,00")</f>
        <v>2152.9499999999998</v>
      </c>
      <c r="K265" s="45">
        <f t="shared" si="8"/>
        <v>230.45999999999981</v>
      </c>
      <c r="L265" s="46">
        <f>IFERROR(VLOOKUP(C265,JUNHO!B:H,7,0),"0,00")</f>
        <v>1922.49</v>
      </c>
      <c r="M265" s="16" t="str">
        <f>IFERROR(VLOOKUP(C265,FÉRIAS!B:C,2,0),"")</f>
        <v/>
      </c>
      <c r="N265" s="13" t="str">
        <f>IFERROR(VLOOKUP(C265,AFASTADOS!B:C,2,0),"")</f>
        <v/>
      </c>
    </row>
    <row r="266" spans="2:14" s="13" customFormat="1">
      <c r="B266" s="12">
        <f t="shared" ref="B266:B329" si="9">B265+1</f>
        <v>258</v>
      </c>
      <c r="C266" s="17">
        <v>2671</v>
      </c>
      <c r="D266" s="18" t="str">
        <f>IFERROR(VLOOKUP(C266,SRA!B:C,2,0),"")</f>
        <v>KATIA ADRIANA F D SILVA SOARES</v>
      </c>
      <c r="E266" s="12" t="str">
        <f>IFERROR(VLOOKUP(C266,SRA!B:T,8,0),"")</f>
        <v>CLT</v>
      </c>
      <c r="F266" s="12" t="s">
        <v>424</v>
      </c>
      <c r="G266" s="12" t="str">
        <f>IFERROR(VLOOKUP(C266,SRA!B:T,5,0),"")</f>
        <v>OP. DE PROD. IND.</v>
      </c>
      <c r="H266" s="45">
        <f>IFERROR(VLOOKUP(C266,SRA!B:T,18,0),"")</f>
        <v>1778.68</v>
      </c>
      <c r="I266" s="45">
        <f>IFERROR(VLOOKUP(C266,SRA!B:T,19,0),"")</f>
        <v>0</v>
      </c>
      <c r="J266" s="46">
        <f>IFERROR(VLOOKUP(C266,JUNHO!B:F,3,0),"0,00")</f>
        <v>1778.68</v>
      </c>
      <c r="K266" s="45">
        <f t="shared" si="8"/>
        <v>311.52999999999997</v>
      </c>
      <c r="L266" s="46">
        <f>IFERROR(VLOOKUP(C266,JUNHO!B:H,7,0),"0,00")</f>
        <v>1467.15</v>
      </c>
      <c r="M266" s="16" t="str">
        <f>IFERROR(VLOOKUP(C266,FÉRIAS!B:C,2,0),"")</f>
        <v/>
      </c>
      <c r="N266" s="13" t="str">
        <f>IFERROR(VLOOKUP(C266,AFASTADOS!B:C,2,0),"")</f>
        <v/>
      </c>
    </row>
    <row r="267" spans="2:14" s="13" customFormat="1">
      <c r="B267" s="12">
        <f t="shared" si="9"/>
        <v>259</v>
      </c>
      <c r="C267" s="17">
        <v>2672</v>
      </c>
      <c r="D267" s="18" t="str">
        <f>IFERROR(VLOOKUP(C267,SRA!B:C,2,0),"")</f>
        <v>IVANISE VIANA ALBUQUERQUE</v>
      </c>
      <c r="E267" s="12" t="str">
        <f>IFERROR(VLOOKUP(C267,SRA!B:T,8,0),"")</f>
        <v>CLT</v>
      </c>
      <c r="F267" s="12" t="s">
        <v>424</v>
      </c>
      <c r="G267" s="12" t="str">
        <f>IFERROR(VLOOKUP(C267,SRA!B:T,5,0),"")</f>
        <v>OP. DE PROD. IND.</v>
      </c>
      <c r="H267" s="45">
        <f>IFERROR(VLOOKUP(C267,SRA!B:T,18,0),"")</f>
        <v>1693.97</v>
      </c>
      <c r="I267" s="45">
        <f>IFERROR(VLOOKUP(C267,SRA!B:T,19,0),"")</f>
        <v>0</v>
      </c>
      <c r="J267" s="46">
        <f>IFERROR(VLOOKUP(C267,JUNHO!B:F,3,0),"0,00")</f>
        <v>1949.67</v>
      </c>
      <c r="K267" s="45">
        <f t="shared" si="8"/>
        <v>776.71</v>
      </c>
      <c r="L267" s="46">
        <f>IFERROR(VLOOKUP(C267,JUNHO!B:H,7,0),"0,00")</f>
        <v>1172.96</v>
      </c>
      <c r="M267" s="16" t="str">
        <f>IFERROR(VLOOKUP(C267,FÉRIAS!B:C,2,0),"")</f>
        <v/>
      </c>
      <c r="N267" s="13" t="str">
        <f>IFERROR(VLOOKUP(C267,AFASTADOS!B:C,2,0),"")</f>
        <v/>
      </c>
    </row>
    <row r="268" spans="2:14" s="13" customFormat="1">
      <c r="B268" s="12">
        <f t="shared" si="9"/>
        <v>260</v>
      </c>
      <c r="C268" s="17">
        <v>2675</v>
      </c>
      <c r="D268" s="18" t="str">
        <f>IFERROR(VLOOKUP(C268,SRA!B:C,2,0),"")</f>
        <v>RUTE FERNANDES BORBA</v>
      </c>
      <c r="E268" s="12" t="str">
        <f>IFERROR(VLOOKUP(C268,SRA!B:T,8,0),"")</f>
        <v>CLT</v>
      </c>
      <c r="F268" s="12" t="s">
        <v>424</v>
      </c>
      <c r="G268" s="12" t="str">
        <f>IFERROR(VLOOKUP(C268,SRA!B:T,5,0),"")</f>
        <v>OP. DE PROD. IND.(C)</v>
      </c>
      <c r="H268" s="45">
        <f>IFERROR(VLOOKUP(C268,SRA!B:T,18,0),"")</f>
        <v>1778.72</v>
      </c>
      <c r="I268" s="45">
        <f>IFERROR(VLOOKUP(C268,SRA!B:T,19,0),"")</f>
        <v>0</v>
      </c>
      <c r="J268" s="46">
        <f>IFERROR(VLOOKUP(C268,JUNHO!B:F,3,0),"0,00")</f>
        <v>1843.72</v>
      </c>
      <c r="K268" s="45">
        <f t="shared" si="8"/>
        <v>907.79</v>
      </c>
      <c r="L268" s="46">
        <f>IFERROR(VLOOKUP(C268,JUNHO!B:H,7,0),"0,00")</f>
        <v>935.93000000000006</v>
      </c>
      <c r="M268" s="16" t="str">
        <f>IFERROR(VLOOKUP(C268,FÉRIAS!B:C,2,0),"")</f>
        <v/>
      </c>
      <c r="N268" s="13" t="str">
        <f>IFERROR(VLOOKUP(C268,AFASTADOS!B:C,2,0),"")</f>
        <v/>
      </c>
    </row>
    <row r="269" spans="2:14" s="13" customFormat="1">
      <c r="B269" s="12">
        <f t="shared" si="9"/>
        <v>261</v>
      </c>
      <c r="C269" s="17">
        <v>2682</v>
      </c>
      <c r="D269" s="18" t="str">
        <f>IFERROR(VLOOKUP(C269,SRA!B:C,2,0),"")</f>
        <v>JENARIO LUCENA DA SILVA</v>
      </c>
      <c r="E269" s="12" t="str">
        <f>IFERROR(VLOOKUP(C269,SRA!B:T,8,0),"")</f>
        <v>CLT</v>
      </c>
      <c r="F269" s="12" t="s">
        <v>424</v>
      </c>
      <c r="G269" s="12" t="str">
        <f>IFERROR(VLOOKUP(C269,SRA!B:T,5,0),"")</f>
        <v>TEC. EM ADM. E FIN.</v>
      </c>
      <c r="H269" s="45">
        <f>IFERROR(VLOOKUP(C269,SRA!B:T,18,0),"")</f>
        <v>2152.9699999999998</v>
      </c>
      <c r="I269" s="45">
        <f>IFERROR(VLOOKUP(C269,SRA!B:T,19,0),"")</f>
        <v>0</v>
      </c>
      <c r="J269" s="46">
        <f>IFERROR(VLOOKUP(C269,JUNHO!B:F,3,0),"0,00")</f>
        <v>2152.9699999999998</v>
      </c>
      <c r="K269" s="45">
        <f t="shared" si="8"/>
        <v>1551.8799999999999</v>
      </c>
      <c r="L269" s="46">
        <f>IFERROR(VLOOKUP(C269,JUNHO!B:H,7,0),"0,00")</f>
        <v>601.08999999999992</v>
      </c>
      <c r="M269" s="16" t="str">
        <f>IFERROR(VLOOKUP(C269,FÉRIAS!B:C,2,0),"")</f>
        <v/>
      </c>
      <c r="N269" s="13" t="str">
        <f>IFERROR(VLOOKUP(C269,AFASTADOS!B:C,2,0),"")</f>
        <v/>
      </c>
    </row>
    <row r="270" spans="2:14" s="13" customFormat="1">
      <c r="B270" s="12">
        <f t="shared" si="9"/>
        <v>262</v>
      </c>
      <c r="C270" s="17">
        <v>2684</v>
      </c>
      <c r="D270" s="18" t="str">
        <f>IFERROR(VLOOKUP(C270,SRA!B:C,2,0),"")</f>
        <v>DULCE NARIELE ANHAIA LEMES</v>
      </c>
      <c r="E270" s="12" t="str">
        <f>IFERROR(VLOOKUP(C270,SRA!B:T,8,0),"")</f>
        <v>CLT</v>
      </c>
      <c r="F270" s="12" t="s">
        <v>424</v>
      </c>
      <c r="G270" s="12" t="str">
        <f>IFERROR(VLOOKUP(C270,SRA!B:T,5,0),"")</f>
        <v>ANA ASS FARMACEUTICA</v>
      </c>
      <c r="H270" s="45">
        <f>IFERROR(VLOOKUP(C270,SRA!B:T,18,0),"")</f>
        <v>6101.75</v>
      </c>
      <c r="I270" s="45">
        <f>IFERROR(VLOOKUP(C270,SRA!B:T,19,0),"")</f>
        <v>2544.25</v>
      </c>
      <c r="J270" s="46">
        <f>IFERROR(VLOOKUP(C270,JUNHO!B:F,3,0),"0,00")</f>
        <v>21148.55</v>
      </c>
      <c r="K270" s="45">
        <f t="shared" si="8"/>
        <v>18208.91</v>
      </c>
      <c r="L270" s="46">
        <f>IFERROR(VLOOKUP(C270,JUNHO!B:H,7,0),"0,00")</f>
        <v>2939.64</v>
      </c>
      <c r="M270" s="16" t="str">
        <f>IFERROR(VLOOKUP(C270,FÉRIAS!B:C,2,0),"")</f>
        <v/>
      </c>
      <c r="N270" s="13" t="str">
        <f>IFERROR(VLOOKUP(C270,AFASTADOS!B:C,2,0),"")</f>
        <v/>
      </c>
    </row>
    <row r="271" spans="2:14" s="13" customFormat="1">
      <c r="B271" s="12">
        <f t="shared" si="9"/>
        <v>263</v>
      </c>
      <c r="C271" s="17">
        <v>2687</v>
      </c>
      <c r="D271" s="18" t="str">
        <f>IFERROR(VLOOKUP(C271,SRA!B:C,2,0),"")</f>
        <v>MONICA MARIA G R F DE OLIVEIRA</v>
      </c>
      <c r="E271" s="12" t="str">
        <f>IFERROR(VLOOKUP(C271,SRA!B:T,8,0),"")</f>
        <v>CLT</v>
      </c>
      <c r="F271" s="12" t="s">
        <v>424</v>
      </c>
      <c r="G271" s="12" t="str">
        <f>IFERROR(VLOOKUP(C271,SRA!B:T,5,0),"")</f>
        <v>TEC. EM ADM. E FIN.</v>
      </c>
      <c r="H271" s="45">
        <f>IFERROR(VLOOKUP(C271,SRA!B:T,18,0),"")</f>
        <v>2152.9499999999998</v>
      </c>
      <c r="I271" s="45">
        <f>IFERROR(VLOOKUP(C271,SRA!B:T,19,0),"")</f>
        <v>1187.32</v>
      </c>
      <c r="J271" s="46">
        <f>IFERROR(VLOOKUP(C271,JUNHO!B:F,3,0),"0,00")</f>
        <v>3340.27</v>
      </c>
      <c r="K271" s="45">
        <f t="shared" si="8"/>
        <v>1129.2199999999998</v>
      </c>
      <c r="L271" s="46">
        <f>IFERROR(VLOOKUP(C271,JUNHO!B:H,7,0),"0,00")</f>
        <v>2211.0500000000002</v>
      </c>
      <c r="M271" s="16" t="str">
        <f>IFERROR(VLOOKUP(C271,FÉRIAS!B:C,2,0),"")</f>
        <v/>
      </c>
      <c r="N271" s="13" t="str">
        <f>IFERROR(VLOOKUP(C271,AFASTADOS!B:C,2,0),"")</f>
        <v/>
      </c>
    </row>
    <row r="272" spans="2:14" s="13" customFormat="1">
      <c r="B272" s="12">
        <f t="shared" si="9"/>
        <v>264</v>
      </c>
      <c r="C272" s="17">
        <v>2689</v>
      </c>
      <c r="D272" s="18" t="str">
        <f>IFERROR(VLOOKUP(C272,SRA!B:C,2,0),"")</f>
        <v>ILMA DE ALBUQUERQUE P MAIA</v>
      </c>
      <c r="E272" s="12" t="str">
        <f>IFERROR(VLOOKUP(C272,SRA!B:T,8,0),"")</f>
        <v>CLT</v>
      </c>
      <c r="F272" s="12" t="s">
        <v>446</v>
      </c>
      <c r="G272" s="12" t="str">
        <f>IFERROR(VLOOKUP(C272,SRA!B:T,5,0),"")</f>
        <v>TEC. EM ADM. E FIN.</v>
      </c>
      <c r="H272" s="45">
        <f>IFERROR(VLOOKUP(C272,SRA!B:T,18,0),"")</f>
        <v>2152.9499999999998</v>
      </c>
      <c r="I272" s="45">
        <f>IFERROR(VLOOKUP(C272,SRA!B:T,19,0),"")</f>
        <v>0</v>
      </c>
      <c r="J272" s="46">
        <f>IFERROR(VLOOKUP(C272,JUNHO!B:F,3,0),"0,00")</f>
        <v>587.16</v>
      </c>
      <c r="K272" s="45">
        <f t="shared" si="8"/>
        <v>587.16</v>
      </c>
      <c r="L272" s="46">
        <f>IFERROR(VLOOKUP(C272,JUNHO!B:H,7,0),"0,00")</f>
        <v>0</v>
      </c>
      <c r="M272" s="16" t="str">
        <f>IFERROR(VLOOKUP(C272,FÉRIAS!B:C,2,0),"")</f>
        <v/>
      </c>
      <c r="N272" s="13" t="str">
        <f>IFERROR(VLOOKUP(C272,AFASTADOS!B:C,2,0),"")</f>
        <v>ILMA DE ALBUQUERQUE P MAIA</v>
      </c>
    </row>
    <row r="273" spans="2:14" s="13" customFormat="1">
      <c r="B273" s="12">
        <f t="shared" si="9"/>
        <v>265</v>
      </c>
      <c r="C273" s="17">
        <v>2697</v>
      </c>
      <c r="D273" s="18" t="str">
        <f>IFERROR(VLOOKUP(C273,SRA!B:C,2,0),"")</f>
        <v>ELIANA BEZERRA CARVALHO</v>
      </c>
      <c r="E273" s="12" t="str">
        <f>IFERROR(VLOOKUP(C273,SRA!B:T,8,0),"")</f>
        <v>CLT</v>
      </c>
      <c r="F273" s="12" t="s">
        <v>424</v>
      </c>
      <c r="G273" s="12" t="str">
        <f>IFERROR(VLOOKUP(C273,SRA!B:T,5,0),"")</f>
        <v>TEC. EM ADM. E FIN.</v>
      </c>
      <c r="H273" s="45">
        <f>IFERROR(VLOOKUP(C273,SRA!B:T,18,0),"")</f>
        <v>2152.9499999999998</v>
      </c>
      <c r="I273" s="45">
        <f>IFERROR(VLOOKUP(C273,SRA!B:T,19,0),"")</f>
        <v>0</v>
      </c>
      <c r="J273" s="46">
        <f>IFERROR(VLOOKUP(C273,JUNHO!B:F,3,0),"0,00")</f>
        <v>5873.48</v>
      </c>
      <c r="K273" s="45">
        <f t="shared" si="8"/>
        <v>5550.54</v>
      </c>
      <c r="L273" s="46">
        <f>IFERROR(VLOOKUP(C273,JUNHO!B:H,7,0),"0,00")</f>
        <v>322.94</v>
      </c>
      <c r="M273" s="16" t="str">
        <f>IFERROR(VLOOKUP(C273,FÉRIAS!B:C,2,0),"")</f>
        <v/>
      </c>
      <c r="N273" s="13" t="str">
        <f>IFERROR(VLOOKUP(C273,AFASTADOS!B:C,2,0),"")</f>
        <v/>
      </c>
    </row>
    <row r="274" spans="2:14" s="13" customFormat="1">
      <c r="B274" s="12">
        <f t="shared" si="9"/>
        <v>266</v>
      </c>
      <c r="C274" s="17">
        <v>2701</v>
      </c>
      <c r="D274" s="18" t="str">
        <f>IFERROR(VLOOKUP(C274,SRA!B:C,2,0),"")</f>
        <v>PETULLA DE MOURA E S BERRONDO</v>
      </c>
      <c r="E274" s="12" t="str">
        <f>IFERROR(VLOOKUP(C274,SRA!B:T,8,0),"")</f>
        <v>CLT</v>
      </c>
      <c r="F274" s="12" t="s">
        <v>424</v>
      </c>
      <c r="G274" s="12" t="str">
        <f>IFERROR(VLOOKUP(C274,SRA!B:T,5,0),"")</f>
        <v>TEC. EM ADM. E FIN.</v>
      </c>
      <c r="H274" s="45">
        <f>IFERROR(VLOOKUP(C274,SRA!B:T,18,0),"")</f>
        <v>2152.9499999999998</v>
      </c>
      <c r="I274" s="45">
        <f>IFERROR(VLOOKUP(C274,SRA!B:T,19,0),"")</f>
        <v>1187.32</v>
      </c>
      <c r="J274" s="46">
        <f>IFERROR(VLOOKUP(C274,JUNHO!B:F,3,0),"0,00")</f>
        <v>4061.25</v>
      </c>
      <c r="K274" s="45">
        <f t="shared" si="8"/>
        <v>2713.1</v>
      </c>
      <c r="L274" s="46">
        <f>IFERROR(VLOOKUP(C274,JUNHO!B:H,7,0),"0,00")</f>
        <v>1348.15</v>
      </c>
      <c r="M274" s="16" t="str">
        <f>IFERROR(VLOOKUP(C274,FÉRIAS!B:C,2,0),"")</f>
        <v/>
      </c>
      <c r="N274" s="13" t="str">
        <f>IFERROR(VLOOKUP(C274,AFASTADOS!B:C,2,0),"")</f>
        <v/>
      </c>
    </row>
    <row r="275" spans="2:14" s="13" customFormat="1">
      <c r="B275" s="12">
        <f t="shared" si="9"/>
        <v>267</v>
      </c>
      <c r="C275" s="17">
        <v>2702</v>
      </c>
      <c r="D275" s="18" t="str">
        <f>IFERROR(VLOOKUP(C275,SRA!B:C,2,0),"")</f>
        <v>DANILO DAVI DA SILVA DIAS</v>
      </c>
      <c r="E275" s="12" t="str">
        <f>IFERROR(VLOOKUP(C275,SRA!B:T,8,0),"")</f>
        <v>CLT</v>
      </c>
      <c r="F275" s="12" t="s">
        <v>424</v>
      </c>
      <c r="G275" s="12" t="str">
        <f>IFERROR(VLOOKUP(C275,SRA!B:T,5,0),"")</f>
        <v>ANA ASS FARMACEUTICA</v>
      </c>
      <c r="H275" s="45">
        <f>IFERROR(VLOOKUP(C275,SRA!B:T,18,0),"")</f>
        <v>5534.43</v>
      </c>
      <c r="I275" s="45">
        <f>IFERROR(VLOOKUP(C275,SRA!B:T,19,0),"")</f>
        <v>2544.25</v>
      </c>
      <c r="J275" s="46">
        <f>IFERROR(VLOOKUP(C275,JUNHO!B:F,3,0),"0,00")</f>
        <v>8078.68</v>
      </c>
      <c r="K275" s="45">
        <f t="shared" si="8"/>
        <v>2906.42</v>
      </c>
      <c r="L275" s="46">
        <f>IFERROR(VLOOKUP(C275,JUNHO!B:H,7,0),"0,00")</f>
        <v>5172.26</v>
      </c>
      <c r="M275" s="16" t="str">
        <f>IFERROR(VLOOKUP(C275,FÉRIAS!B:C,2,0),"")</f>
        <v/>
      </c>
      <c r="N275" s="13" t="str">
        <f>IFERROR(VLOOKUP(C275,AFASTADOS!B:C,2,0),"")</f>
        <v/>
      </c>
    </row>
    <row r="276" spans="2:14" s="13" customFormat="1">
      <c r="B276" s="12">
        <f t="shared" si="9"/>
        <v>268</v>
      </c>
      <c r="C276" s="17">
        <v>2705</v>
      </c>
      <c r="D276" s="18" t="str">
        <f>IFERROR(VLOOKUP(C276,SRA!B:C,2,0),"")</f>
        <v>JOSINALDO OLIVEIRA DE ANDRADE</v>
      </c>
      <c r="E276" s="12" t="str">
        <f>IFERROR(VLOOKUP(C276,SRA!B:T,8,0),"")</f>
        <v>CLT</v>
      </c>
      <c r="F276" s="12" t="s">
        <v>424</v>
      </c>
      <c r="G276" s="12" t="str">
        <f>IFERROR(VLOOKUP(C276,SRA!B:T,5,0),"")</f>
        <v>TEC. EM ADM. E FIN.</v>
      </c>
      <c r="H276" s="45">
        <f>IFERROR(VLOOKUP(C276,SRA!B:T,18,0),"")</f>
        <v>2373.69</v>
      </c>
      <c r="I276" s="45">
        <f>IFERROR(VLOOKUP(C276,SRA!B:T,19,0),"")</f>
        <v>233.32</v>
      </c>
      <c r="J276" s="46">
        <f>IFERROR(VLOOKUP(C276,JUNHO!B:F,3,0),"0,00")</f>
        <v>2607.0100000000002</v>
      </c>
      <c r="K276" s="45">
        <f t="shared" si="8"/>
        <v>1107.5700000000002</v>
      </c>
      <c r="L276" s="46">
        <f>IFERROR(VLOOKUP(C276,JUNHO!B:H,7,0),"0,00")</f>
        <v>1499.44</v>
      </c>
      <c r="M276" s="16" t="str">
        <f>IFERROR(VLOOKUP(C276,FÉRIAS!B:C,2,0),"")</f>
        <v/>
      </c>
      <c r="N276" s="13" t="str">
        <f>IFERROR(VLOOKUP(C276,AFASTADOS!B:C,2,0),"")</f>
        <v/>
      </c>
    </row>
    <row r="277" spans="2:14" s="13" customFormat="1">
      <c r="B277" s="12">
        <f t="shared" si="9"/>
        <v>269</v>
      </c>
      <c r="C277" s="17">
        <v>2706</v>
      </c>
      <c r="D277" s="18" t="str">
        <f>IFERROR(VLOOKUP(C277,SRA!B:C,2,0),"")</f>
        <v>AMANDA FREITAS BASILIO</v>
      </c>
      <c r="E277" s="12" t="str">
        <f>IFERROR(VLOOKUP(C277,SRA!B:T,8,0),"")</f>
        <v>CLT</v>
      </c>
      <c r="F277" s="12" t="s">
        <v>424</v>
      </c>
      <c r="G277" s="12" t="str">
        <f>IFERROR(VLOOKUP(C277,SRA!B:T,5,0),"")</f>
        <v>ANA ASS FARMACEUTICA</v>
      </c>
      <c r="H277" s="45">
        <f>IFERROR(VLOOKUP(C277,SRA!B:T,18,0),"")</f>
        <v>6101.75</v>
      </c>
      <c r="I277" s="45">
        <f>IFERROR(VLOOKUP(C277,SRA!B:T,19,0),"")</f>
        <v>0</v>
      </c>
      <c r="J277" s="46">
        <f>IFERROR(VLOOKUP(C277,JUNHO!B:F,3,0),"0,00")</f>
        <v>6101.75</v>
      </c>
      <c r="K277" s="45">
        <f t="shared" si="8"/>
        <v>2438.3900000000003</v>
      </c>
      <c r="L277" s="46">
        <f>IFERROR(VLOOKUP(C277,JUNHO!B:H,7,0),"0,00")</f>
        <v>3663.3599999999997</v>
      </c>
      <c r="M277" s="16" t="str">
        <f>IFERROR(VLOOKUP(C277,FÉRIAS!B:C,2,0),"")</f>
        <v/>
      </c>
      <c r="N277" s="13" t="str">
        <f>IFERROR(VLOOKUP(C277,AFASTADOS!B:C,2,0),"")</f>
        <v/>
      </c>
    </row>
    <row r="278" spans="2:14" s="13" customFormat="1">
      <c r="B278" s="12">
        <f t="shared" si="9"/>
        <v>270</v>
      </c>
      <c r="C278" s="17">
        <v>2707</v>
      </c>
      <c r="D278" s="18" t="str">
        <f>IFERROR(VLOOKUP(C278,SRA!B:C,2,0),"")</f>
        <v>ROMARIO LUIZ DO NASCIMENTO</v>
      </c>
      <c r="E278" s="12" t="str">
        <f>IFERROR(VLOOKUP(C278,SRA!B:T,8,0),"")</f>
        <v>CLT</v>
      </c>
      <c r="F278" s="12" t="s">
        <v>424</v>
      </c>
      <c r="G278" s="12" t="str">
        <f>IFERROR(VLOOKUP(C278,SRA!B:T,5,0),"")</f>
        <v>TEC. EM ADM. E FIN.</v>
      </c>
      <c r="H278" s="45">
        <f>IFERROR(VLOOKUP(C278,SRA!B:T,18,0),"")</f>
        <v>2152.9499999999998</v>
      </c>
      <c r="I278" s="45">
        <f>IFERROR(VLOOKUP(C278,SRA!B:T,19,0),"")</f>
        <v>904.62</v>
      </c>
      <c r="J278" s="46">
        <f>IFERROR(VLOOKUP(C278,JUNHO!B:F,3,0),"0,00")</f>
        <v>3418.06</v>
      </c>
      <c r="K278" s="45">
        <f t="shared" si="8"/>
        <v>1076.8700000000003</v>
      </c>
      <c r="L278" s="46">
        <f>IFERROR(VLOOKUP(C278,JUNHO!B:H,7,0),"0,00")</f>
        <v>2341.1899999999996</v>
      </c>
      <c r="M278" s="16" t="str">
        <f>IFERROR(VLOOKUP(C278,FÉRIAS!B:C,2,0),"")</f>
        <v/>
      </c>
      <c r="N278" s="13" t="str">
        <f>IFERROR(VLOOKUP(C278,AFASTADOS!B:C,2,0),"")</f>
        <v/>
      </c>
    </row>
    <row r="279" spans="2:14" s="13" customFormat="1">
      <c r="B279" s="12">
        <f t="shared" si="9"/>
        <v>271</v>
      </c>
      <c r="C279" s="17">
        <v>2709</v>
      </c>
      <c r="D279" s="18" t="str">
        <f>IFERROR(VLOOKUP(C279,SRA!B:C,2,0),"")</f>
        <v>KATIA DA CONCEICAO DA SILVA</v>
      </c>
      <c r="E279" s="12" t="str">
        <f>IFERROR(VLOOKUP(C279,SRA!B:T,8,0),"")</f>
        <v>CLT</v>
      </c>
      <c r="F279" s="12" t="s">
        <v>436</v>
      </c>
      <c r="G279" s="12" t="str">
        <f>IFERROR(VLOOKUP(C279,SRA!B:T,5,0),"")</f>
        <v>TEC. EM ADM. E FIN.</v>
      </c>
      <c r="H279" s="45">
        <f>IFERROR(VLOOKUP(C279,SRA!B:T,18,0),"")</f>
        <v>2152.9499999999998</v>
      </c>
      <c r="I279" s="45">
        <f>IFERROR(VLOOKUP(C279,SRA!B:T,19,0),"")</f>
        <v>2544.25</v>
      </c>
      <c r="J279" s="46">
        <f>IFERROR(VLOOKUP(C279,JUNHO!B:F,3,0),"0,00")</f>
        <v>12525.87</v>
      </c>
      <c r="K279" s="45">
        <f t="shared" si="8"/>
        <v>7487.1900000000005</v>
      </c>
      <c r="L279" s="46">
        <f>IFERROR(VLOOKUP(C279,JUNHO!B:H,7,0),"0,00")</f>
        <v>5038.68</v>
      </c>
      <c r="M279" s="16" t="str">
        <f>IFERROR(VLOOKUP(C279,FÉRIAS!B:C,2,0),"")</f>
        <v>KATIA DA CONCEICAO DA SILVA</v>
      </c>
      <c r="N279" s="13" t="str">
        <f>IFERROR(VLOOKUP(C279,AFASTADOS!B:C,2,0),"")</f>
        <v/>
      </c>
    </row>
    <row r="280" spans="2:14" s="13" customFormat="1">
      <c r="B280" s="12">
        <f t="shared" si="9"/>
        <v>272</v>
      </c>
      <c r="C280" s="17">
        <v>2710</v>
      </c>
      <c r="D280" s="18" t="str">
        <f>IFERROR(VLOOKUP(C280,SRA!B:C,2,0),"")</f>
        <v>PAULA FRASSINETTI S L BELIAN</v>
      </c>
      <c r="E280" s="12" t="str">
        <f>IFERROR(VLOOKUP(C280,SRA!B:T,8,0),"")</f>
        <v>CLT</v>
      </c>
      <c r="F280" s="12" t="s">
        <v>424</v>
      </c>
      <c r="G280" s="12" t="str">
        <f>IFERROR(VLOOKUP(C280,SRA!B:T,5,0),"")</f>
        <v>TEC. EM ADM. E FIN.</v>
      </c>
      <c r="H280" s="45">
        <f>IFERROR(VLOOKUP(C280,SRA!B:T,18,0),"")</f>
        <v>2260.61</v>
      </c>
      <c r="I280" s="45">
        <f>IFERROR(VLOOKUP(C280,SRA!B:T,19,0),"")</f>
        <v>904.62</v>
      </c>
      <c r="J280" s="46">
        <f>IFERROR(VLOOKUP(C280,JUNHO!B:F,3,0),"0,00")</f>
        <v>3165.23</v>
      </c>
      <c r="K280" s="45">
        <f t="shared" si="8"/>
        <v>680.44</v>
      </c>
      <c r="L280" s="46">
        <f>IFERROR(VLOOKUP(C280,JUNHO!B:H,7,0),"0,00")</f>
        <v>2484.79</v>
      </c>
      <c r="M280" s="16" t="str">
        <f>IFERROR(VLOOKUP(C280,FÉRIAS!B:C,2,0),"")</f>
        <v/>
      </c>
      <c r="N280" s="13" t="str">
        <f>IFERROR(VLOOKUP(C280,AFASTADOS!B:C,2,0),"")</f>
        <v/>
      </c>
    </row>
    <row r="281" spans="2:14" s="13" customFormat="1">
      <c r="B281" s="12">
        <f t="shared" si="9"/>
        <v>273</v>
      </c>
      <c r="C281" s="17">
        <v>2712</v>
      </c>
      <c r="D281" s="18" t="str">
        <f>IFERROR(VLOOKUP(C281,SRA!B:C,2,0),"")</f>
        <v>AUGUSTO CESAR N  A  DA SILVA</v>
      </c>
      <c r="E281" s="12" t="str">
        <f>IFERROR(VLOOKUP(C281,SRA!B:T,8,0),"")</f>
        <v>CLT</v>
      </c>
      <c r="F281" s="12" t="s">
        <v>424</v>
      </c>
      <c r="G281" s="12" t="str">
        <f>IFERROR(VLOOKUP(C281,SRA!B:T,5,0),"")</f>
        <v>TEC. EM ADM. E FIN.</v>
      </c>
      <c r="H281" s="45">
        <f>IFERROR(VLOOKUP(C281,SRA!B:T,18,0),"")</f>
        <v>2492.37</v>
      </c>
      <c r="I281" s="45">
        <f>IFERROR(VLOOKUP(C281,SRA!B:T,19,0),"")</f>
        <v>904.62</v>
      </c>
      <c r="J281" s="46">
        <f>IFERROR(VLOOKUP(C281,JUNHO!B:F,3,0),"0,00")</f>
        <v>3396.99</v>
      </c>
      <c r="K281" s="45">
        <f t="shared" si="8"/>
        <v>995.29</v>
      </c>
      <c r="L281" s="46">
        <f>IFERROR(VLOOKUP(C281,JUNHO!B:H,7,0),"0,00")</f>
        <v>2401.6999999999998</v>
      </c>
      <c r="M281" s="16" t="str">
        <f>IFERROR(VLOOKUP(C281,FÉRIAS!B:C,2,0),"")</f>
        <v/>
      </c>
      <c r="N281" s="13" t="str">
        <f>IFERROR(VLOOKUP(C281,AFASTADOS!B:C,2,0),"")</f>
        <v/>
      </c>
    </row>
    <row r="282" spans="2:14" s="13" customFormat="1">
      <c r="B282" s="12">
        <f t="shared" si="9"/>
        <v>274</v>
      </c>
      <c r="C282" s="17">
        <v>2717</v>
      </c>
      <c r="D282" s="18" t="str">
        <f>IFERROR(VLOOKUP(C282,SRA!B:C,2,0),"")</f>
        <v>MARCIA ANDREA F SECUNDINO</v>
      </c>
      <c r="E282" s="12" t="str">
        <f>IFERROR(VLOOKUP(C282,SRA!B:T,8,0),"")</f>
        <v>CLT</v>
      </c>
      <c r="F282" s="12" t="s">
        <v>424</v>
      </c>
      <c r="G282" s="12" t="str">
        <f>IFERROR(VLOOKUP(C282,SRA!B:T,5,0),"")</f>
        <v>ANA ASS FARMACEUTICA</v>
      </c>
      <c r="H282" s="45">
        <f>IFERROR(VLOOKUP(C282,SRA!B:T,18,0),"")</f>
        <v>6101.75</v>
      </c>
      <c r="I282" s="45">
        <f>IFERROR(VLOOKUP(C282,SRA!B:T,19,0),"")</f>
        <v>2544.25</v>
      </c>
      <c r="J282" s="46">
        <f>IFERROR(VLOOKUP(C282,JUNHO!B:F,3,0),"0,00")</f>
        <v>7781.41</v>
      </c>
      <c r="K282" s="45">
        <f t="shared" si="8"/>
        <v>1932.9699999999993</v>
      </c>
      <c r="L282" s="46">
        <f>IFERROR(VLOOKUP(C282,JUNHO!B:H,7,0),"0,00")</f>
        <v>5848.4400000000005</v>
      </c>
      <c r="M282" s="16" t="str">
        <f>IFERROR(VLOOKUP(C282,FÉRIAS!B:C,2,0),"")</f>
        <v/>
      </c>
      <c r="N282" s="13" t="str">
        <f>IFERROR(VLOOKUP(C282,AFASTADOS!B:C,2,0),"")</f>
        <v/>
      </c>
    </row>
    <row r="283" spans="2:14" s="13" customFormat="1">
      <c r="B283" s="12">
        <f t="shared" si="9"/>
        <v>275</v>
      </c>
      <c r="C283" s="17">
        <v>2718</v>
      </c>
      <c r="D283" s="18" t="str">
        <f>IFERROR(VLOOKUP(C283,SRA!B:C,2,0),"")</f>
        <v>PAULA SHEMILLY GALDINO SANTIAG</v>
      </c>
      <c r="E283" s="12" t="str">
        <f>IFERROR(VLOOKUP(C283,SRA!B:T,8,0),"")</f>
        <v>CLT</v>
      </c>
      <c r="F283" s="12" t="s">
        <v>436</v>
      </c>
      <c r="G283" s="12" t="str">
        <f>IFERROR(VLOOKUP(C283,SRA!B:T,5,0),"")</f>
        <v>TEC. EM ADM. E FIN.</v>
      </c>
      <c r="H283" s="45">
        <f>IFERROR(VLOOKUP(C283,SRA!B:T,18,0),"")</f>
        <v>2373.69</v>
      </c>
      <c r="I283" s="45">
        <f>IFERROR(VLOOKUP(C283,SRA!B:T,19,0),"")</f>
        <v>904.62</v>
      </c>
      <c r="J283" s="46">
        <f>IFERROR(VLOOKUP(C283,JUNHO!B:F,3,0),"0,00")</f>
        <v>4276.45</v>
      </c>
      <c r="K283" s="45">
        <f t="shared" si="8"/>
        <v>1328.5199999999995</v>
      </c>
      <c r="L283" s="46">
        <f>IFERROR(VLOOKUP(C283,JUNHO!B:H,7,0),"0,00")</f>
        <v>2947.9300000000003</v>
      </c>
      <c r="M283" s="16" t="str">
        <f>IFERROR(VLOOKUP(C283,FÉRIAS!B:C,2,0),"")</f>
        <v>PAULA SHEMILLY GALDINO SANTIAG</v>
      </c>
      <c r="N283" s="13" t="str">
        <f>IFERROR(VLOOKUP(C283,AFASTADOS!B:C,2,0),"")</f>
        <v/>
      </c>
    </row>
    <row r="284" spans="2:14" s="13" customFormat="1">
      <c r="B284" s="12">
        <f t="shared" si="9"/>
        <v>276</v>
      </c>
      <c r="C284" s="17">
        <v>2719</v>
      </c>
      <c r="D284" s="18" t="str">
        <f>IFERROR(VLOOKUP(C284,SRA!B:C,2,0),"")</f>
        <v>DANIELLE MEDEIROS PONTES</v>
      </c>
      <c r="E284" s="12" t="str">
        <f>IFERROR(VLOOKUP(C284,SRA!B:T,8,0),"")</f>
        <v>CLT</v>
      </c>
      <c r="F284" s="12" t="s">
        <v>424</v>
      </c>
      <c r="G284" s="12" t="str">
        <f>IFERROR(VLOOKUP(C284,SRA!B:T,5,0),"")</f>
        <v>TEC. EM ADM. E FIN.</v>
      </c>
      <c r="H284" s="45">
        <f>IFERROR(VLOOKUP(C284,SRA!B:T,18,0),"")</f>
        <v>2492.37</v>
      </c>
      <c r="I284" s="45">
        <f>IFERROR(VLOOKUP(C284,SRA!B:T,19,0),"")</f>
        <v>0</v>
      </c>
      <c r="J284" s="46">
        <f>IFERROR(VLOOKUP(C284,JUNHO!B:F,3,0),"0,00")</f>
        <v>2852.86</v>
      </c>
      <c r="K284" s="45">
        <f t="shared" si="8"/>
        <v>1439.3100000000002</v>
      </c>
      <c r="L284" s="46">
        <f>IFERROR(VLOOKUP(C284,JUNHO!B:H,7,0),"0,00")</f>
        <v>1413.55</v>
      </c>
      <c r="M284" s="16" t="str">
        <f>IFERROR(VLOOKUP(C284,FÉRIAS!B:C,2,0),"")</f>
        <v/>
      </c>
      <c r="N284" s="13" t="str">
        <f>IFERROR(VLOOKUP(C284,AFASTADOS!B:C,2,0),"")</f>
        <v/>
      </c>
    </row>
    <row r="285" spans="2:14" s="13" customFormat="1">
      <c r="B285" s="12">
        <f t="shared" si="9"/>
        <v>277</v>
      </c>
      <c r="C285" s="17">
        <v>2720</v>
      </c>
      <c r="D285" s="18" t="str">
        <f>IFERROR(VLOOKUP(C285,SRA!B:C,2,0),"")</f>
        <v>JONATAS BERNARDINO R  DA SILVA</v>
      </c>
      <c r="E285" s="12" t="str">
        <f>IFERROR(VLOOKUP(C285,SRA!B:T,8,0),"")</f>
        <v>CLT</v>
      </c>
      <c r="F285" s="12" t="s">
        <v>424</v>
      </c>
      <c r="G285" s="12" t="str">
        <f>IFERROR(VLOOKUP(C285,SRA!B:T,5,0),"")</f>
        <v>TEC. EM ADM. E FIN.</v>
      </c>
      <c r="H285" s="45">
        <f>IFERROR(VLOOKUP(C285,SRA!B:T,18,0),"")</f>
        <v>2373.69</v>
      </c>
      <c r="I285" s="45">
        <f>IFERROR(VLOOKUP(C285,SRA!B:T,19,0),"")</f>
        <v>0</v>
      </c>
      <c r="J285" s="46">
        <f>IFERROR(VLOOKUP(C285,JUNHO!B:F,3,0),"0,00")</f>
        <v>2373.69</v>
      </c>
      <c r="K285" s="45">
        <f t="shared" si="8"/>
        <v>1036.0300000000002</v>
      </c>
      <c r="L285" s="46">
        <f>IFERROR(VLOOKUP(C285,JUNHO!B:H,7,0),"0,00")</f>
        <v>1337.6599999999999</v>
      </c>
      <c r="M285" s="16" t="str">
        <f>IFERROR(VLOOKUP(C285,FÉRIAS!B:C,2,0),"")</f>
        <v/>
      </c>
      <c r="N285" s="13" t="str">
        <f>IFERROR(VLOOKUP(C285,AFASTADOS!B:C,2,0),"")</f>
        <v/>
      </c>
    </row>
    <row r="286" spans="2:14" s="13" customFormat="1">
      <c r="B286" s="12">
        <f t="shared" si="9"/>
        <v>278</v>
      </c>
      <c r="C286" s="17">
        <v>2721</v>
      </c>
      <c r="D286" s="18" t="str">
        <f>IFERROR(VLOOKUP(C286,SRA!B:C,2,0),"")</f>
        <v>CLECIO JOSE DA SILVA</v>
      </c>
      <c r="E286" s="12" t="str">
        <f>IFERROR(VLOOKUP(C286,SRA!B:T,8,0),"")</f>
        <v>CLT</v>
      </c>
      <c r="F286" s="12" t="s">
        <v>424</v>
      </c>
      <c r="G286" s="12" t="str">
        <f>IFERROR(VLOOKUP(C286,SRA!B:T,5,0),"")</f>
        <v>TEC. EM ADM. E FIN.</v>
      </c>
      <c r="H286" s="45">
        <f>IFERROR(VLOOKUP(C286,SRA!B:T,18,0),"")</f>
        <v>2152.9499999999998</v>
      </c>
      <c r="I286" s="45">
        <f>IFERROR(VLOOKUP(C286,SRA!B:T,19,0),"")</f>
        <v>233.32</v>
      </c>
      <c r="J286" s="46">
        <f>IFERROR(VLOOKUP(C286,JUNHO!B:F,3,0),"0,00")</f>
        <v>2386.27</v>
      </c>
      <c r="K286" s="45">
        <f t="shared" si="8"/>
        <v>387.98999999999978</v>
      </c>
      <c r="L286" s="46">
        <f>IFERROR(VLOOKUP(C286,JUNHO!B:H,7,0),"0,00")</f>
        <v>1998.2800000000002</v>
      </c>
      <c r="M286" s="16" t="str">
        <f>IFERROR(VLOOKUP(C286,FÉRIAS!B:C,2,0),"")</f>
        <v/>
      </c>
      <c r="N286" s="13" t="str">
        <f>IFERROR(VLOOKUP(C286,AFASTADOS!B:C,2,0),"")</f>
        <v/>
      </c>
    </row>
    <row r="287" spans="2:14" s="13" customFormat="1">
      <c r="B287" s="12">
        <f t="shared" si="9"/>
        <v>279</v>
      </c>
      <c r="C287" s="17">
        <v>2726</v>
      </c>
      <c r="D287" s="18" t="str">
        <f>IFERROR(VLOOKUP(C287,SRA!B:C,2,0),"")</f>
        <v>MARIA GILVANEIDE SANTOS LIMA</v>
      </c>
      <c r="E287" s="12" t="str">
        <f>IFERROR(VLOOKUP(C287,SRA!B:T,8,0),"")</f>
        <v>CLT</v>
      </c>
      <c r="F287" s="12" t="s">
        <v>424</v>
      </c>
      <c r="G287" s="12" t="str">
        <f>IFERROR(VLOOKUP(C287,SRA!B:T,5,0),"")</f>
        <v>TEC. EM ADM. E FIN.</v>
      </c>
      <c r="H287" s="45">
        <f>IFERROR(VLOOKUP(C287,SRA!B:T,18,0),"")</f>
        <v>2492.37</v>
      </c>
      <c r="I287" s="45">
        <f>IFERROR(VLOOKUP(C287,SRA!B:T,19,0),"")</f>
        <v>2544.25</v>
      </c>
      <c r="J287" s="46">
        <f>IFERROR(VLOOKUP(C287,JUNHO!B:F,3,0),"0,00")</f>
        <v>5036.62</v>
      </c>
      <c r="K287" s="45">
        <f t="shared" si="8"/>
        <v>1847.0699999999997</v>
      </c>
      <c r="L287" s="46">
        <f>IFERROR(VLOOKUP(C287,JUNHO!B:H,7,0),"0,00")</f>
        <v>3189.55</v>
      </c>
      <c r="M287" s="16" t="str">
        <f>IFERROR(VLOOKUP(C287,FÉRIAS!B:C,2,0),"")</f>
        <v/>
      </c>
      <c r="N287" s="13" t="str">
        <f>IFERROR(VLOOKUP(C287,AFASTADOS!B:C,2,0),"")</f>
        <v/>
      </c>
    </row>
    <row r="288" spans="2:14" s="13" customFormat="1">
      <c r="B288" s="12">
        <f t="shared" si="9"/>
        <v>280</v>
      </c>
      <c r="C288" s="17">
        <v>2732</v>
      </c>
      <c r="D288" s="18" t="str">
        <f>IFERROR(VLOOKUP(C288,SRA!B:C,2,0),"")</f>
        <v>LILIANE DA SILVA SALVADOR</v>
      </c>
      <c r="E288" s="12" t="str">
        <f>IFERROR(VLOOKUP(C288,SRA!B:T,8,0),"")</f>
        <v>CLT</v>
      </c>
      <c r="F288" s="12" t="s">
        <v>424</v>
      </c>
      <c r="G288" s="12" t="str">
        <f>IFERROR(VLOOKUP(C288,SRA!B:T,5,0),"")</f>
        <v>TEC. EM ADM. E FIN.</v>
      </c>
      <c r="H288" s="45">
        <f>IFERROR(VLOOKUP(C288,SRA!B:T,18,0),"")</f>
        <v>2260.66</v>
      </c>
      <c r="I288" s="45">
        <f>IFERROR(VLOOKUP(C288,SRA!B:T,19,0),"")</f>
        <v>0</v>
      </c>
      <c r="J288" s="46">
        <f>IFERROR(VLOOKUP(C288,JUNHO!B:F,3,0),"0,00")</f>
        <v>2260.66</v>
      </c>
      <c r="K288" s="45">
        <f t="shared" si="8"/>
        <v>644.09999999999991</v>
      </c>
      <c r="L288" s="46">
        <f>IFERROR(VLOOKUP(C288,JUNHO!B:H,7,0),"0,00")</f>
        <v>1616.56</v>
      </c>
      <c r="M288" s="16" t="str">
        <f>IFERROR(VLOOKUP(C288,FÉRIAS!B:C,2,0),"")</f>
        <v/>
      </c>
      <c r="N288" s="13" t="str">
        <f>IFERROR(VLOOKUP(C288,AFASTADOS!B:C,2,0),"")</f>
        <v/>
      </c>
    </row>
    <row r="289" spans="2:14" s="13" customFormat="1">
      <c r="B289" s="12">
        <f t="shared" si="9"/>
        <v>281</v>
      </c>
      <c r="C289" s="17">
        <v>2736</v>
      </c>
      <c r="D289" s="18" t="str">
        <f>IFERROR(VLOOKUP(C289,SRA!B:C,2,0),"")</f>
        <v>LUCENILDO JOSE DA SILVA</v>
      </c>
      <c r="E289" s="12" t="str">
        <f>IFERROR(VLOOKUP(C289,SRA!B:T,8,0),"")</f>
        <v>CLT</v>
      </c>
      <c r="F289" s="12" t="s">
        <v>424</v>
      </c>
      <c r="G289" s="12" t="str">
        <f>IFERROR(VLOOKUP(C289,SRA!B:T,5,0),"")</f>
        <v>TEC. EM ADM. E FIN.</v>
      </c>
      <c r="H289" s="45">
        <f>IFERROR(VLOOKUP(C289,SRA!B:T,18,0),"")</f>
        <v>2373.69</v>
      </c>
      <c r="I289" s="45">
        <f>IFERROR(VLOOKUP(C289,SRA!B:T,19,0),"")</f>
        <v>233.32</v>
      </c>
      <c r="J289" s="46">
        <f>IFERROR(VLOOKUP(C289,JUNHO!B:F,3,0),"0,00")</f>
        <v>2607.0100000000002</v>
      </c>
      <c r="K289" s="45">
        <f t="shared" si="8"/>
        <v>568.39000000000033</v>
      </c>
      <c r="L289" s="46">
        <f>IFERROR(VLOOKUP(C289,JUNHO!B:H,7,0),"0,00")</f>
        <v>2038.62</v>
      </c>
      <c r="M289" s="16" t="str">
        <f>IFERROR(VLOOKUP(C289,FÉRIAS!B:C,2,0),"")</f>
        <v/>
      </c>
      <c r="N289" s="13" t="str">
        <f>IFERROR(VLOOKUP(C289,AFASTADOS!B:C,2,0),"")</f>
        <v/>
      </c>
    </row>
    <row r="290" spans="2:14" s="13" customFormat="1">
      <c r="B290" s="12">
        <f t="shared" si="9"/>
        <v>282</v>
      </c>
      <c r="C290" s="17">
        <v>2748</v>
      </c>
      <c r="D290" s="18" t="str">
        <f>IFERROR(VLOOKUP(C290,SRA!B:C,2,0),"")</f>
        <v>LEONINO CLEMENTE DA SILVA</v>
      </c>
      <c r="E290" s="12" t="str">
        <f>IFERROR(VLOOKUP(C290,SRA!B:T,8,0),"")</f>
        <v>CLT</v>
      </c>
      <c r="F290" s="12" t="s">
        <v>424</v>
      </c>
      <c r="G290" s="12" t="str">
        <f>IFERROR(VLOOKUP(C290,SRA!B:T,5,0),"")</f>
        <v>OP. DE PROD. IND.</v>
      </c>
      <c r="H290" s="45">
        <f>IFERROR(VLOOKUP(C290,SRA!B:T,18,0),"")</f>
        <v>1613.3</v>
      </c>
      <c r="I290" s="45">
        <f>IFERROR(VLOOKUP(C290,SRA!B:T,19,0),"")</f>
        <v>0</v>
      </c>
      <c r="J290" s="46">
        <f>IFERROR(VLOOKUP(C290,JUNHO!B:F,3,0),"0,00")</f>
        <v>1613.3</v>
      </c>
      <c r="K290" s="45">
        <f t="shared" si="8"/>
        <v>424.52</v>
      </c>
      <c r="L290" s="46">
        <f>IFERROR(VLOOKUP(C290,JUNHO!B:H,7,0),"0,00")</f>
        <v>1188.78</v>
      </c>
      <c r="M290" s="16" t="str">
        <f>IFERROR(VLOOKUP(C290,FÉRIAS!B:C,2,0),"")</f>
        <v/>
      </c>
      <c r="N290" s="13" t="str">
        <f>IFERROR(VLOOKUP(C290,AFASTADOS!B:C,2,0),"")</f>
        <v/>
      </c>
    </row>
    <row r="291" spans="2:14" s="13" customFormat="1">
      <c r="B291" s="12">
        <f t="shared" si="9"/>
        <v>283</v>
      </c>
      <c r="C291" s="17">
        <v>2751</v>
      </c>
      <c r="D291" s="18" t="str">
        <f>IFERROR(VLOOKUP(C291,SRA!B:C,2,0),"")</f>
        <v>DENNYS RYAN GUILHERME PEREIRA</v>
      </c>
      <c r="E291" s="12" t="str">
        <f>IFERROR(VLOOKUP(C291,SRA!B:T,8,0),"")</f>
        <v>CLT</v>
      </c>
      <c r="F291" s="12" t="s">
        <v>424</v>
      </c>
      <c r="G291" s="12" t="str">
        <f>IFERROR(VLOOKUP(C291,SRA!B:T,5,0),"")</f>
        <v>OP. DE PROD. IND.</v>
      </c>
      <c r="H291" s="45">
        <f>IFERROR(VLOOKUP(C291,SRA!B:T,18,0),"")</f>
        <v>1961.03</v>
      </c>
      <c r="I291" s="45">
        <f>IFERROR(VLOOKUP(C291,SRA!B:T,19,0),"")</f>
        <v>0</v>
      </c>
      <c r="J291" s="46">
        <f>IFERROR(VLOOKUP(C291,JUNHO!B:F,3,0),"0,00")</f>
        <v>2156.1</v>
      </c>
      <c r="K291" s="45">
        <f t="shared" si="8"/>
        <v>998.44999999999982</v>
      </c>
      <c r="L291" s="46">
        <f>IFERROR(VLOOKUP(C291,JUNHO!B:H,7,0),"0,00")</f>
        <v>1157.6500000000001</v>
      </c>
      <c r="M291" s="16" t="str">
        <f>IFERROR(VLOOKUP(C291,FÉRIAS!B:C,2,0),"")</f>
        <v/>
      </c>
      <c r="N291" s="13" t="str">
        <f>IFERROR(VLOOKUP(C291,AFASTADOS!B:C,2,0),"")</f>
        <v/>
      </c>
    </row>
    <row r="292" spans="2:14" s="13" customFormat="1">
      <c r="B292" s="12">
        <f t="shared" si="9"/>
        <v>284</v>
      </c>
      <c r="C292" s="12">
        <v>2754</v>
      </c>
      <c r="D292" s="18" t="str">
        <f>IFERROR(VLOOKUP(C292,SRA!B:C,2,0),"")</f>
        <v>ROSANGELA BARROS CANTALICE</v>
      </c>
      <c r="E292" s="12" t="str">
        <f>IFERROR(VLOOKUP(C292,SRA!B:T,8,0),"")</f>
        <v>CLT</v>
      </c>
      <c r="F292" s="12" t="s">
        <v>446</v>
      </c>
      <c r="G292" s="12" t="str">
        <f>IFERROR(VLOOKUP(C292,SRA!B:T,5,0),"")</f>
        <v>OP. DE PROD. IND.</v>
      </c>
      <c r="H292" s="45">
        <f>IFERROR(VLOOKUP(C292,SRA!B:T,18,0),"")</f>
        <v>1463.31</v>
      </c>
      <c r="I292" s="45">
        <f>IFERROR(VLOOKUP(C292,SRA!B:T,19,0),"")</f>
        <v>0</v>
      </c>
      <c r="J292" s="46" t="str">
        <f>IFERROR(VLOOKUP(C292,JUNHO!B:F,3,0),"0,00")</f>
        <v>0,00</v>
      </c>
      <c r="K292" s="45">
        <f t="shared" si="8"/>
        <v>0</v>
      </c>
      <c r="L292" s="46" t="str">
        <f>IFERROR(VLOOKUP(C292,JUNHO!B:H,7,0),"0,00")</f>
        <v>0,00</v>
      </c>
      <c r="M292" s="16" t="str">
        <f>IFERROR(VLOOKUP(C292,FÉRIAS!B:C,2,0),"")</f>
        <v/>
      </c>
      <c r="N292" s="13" t="str">
        <f>IFERROR(VLOOKUP(C292,AFASTADOS!B:C,2,0),"")</f>
        <v>ROSANGELA BARROS CANTALICE</v>
      </c>
    </row>
    <row r="293" spans="2:14" s="13" customFormat="1">
      <c r="B293" s="12">
        <f t="shared" si="9"/>
        <v>285</v>
      </c>
      <c r="C293" s="17">
        <v>2757</v>
      </c>
      <c r="D293" s="18" t="str">
        <f>IFERROR(VLOOKUP(C293,SRA!B:C,2,0),"")</f>
        <v>CLAUDIA REGINA NEVES DE MELO</v>
      </c>
      <c r="E293" s="12" t="str">
        <f>IFERROR(VLOOKUP(C293,SRA!B:T,8,0),"")</f>
        <v>CLT</v>
      </c>
      <c r="F293" s="12" t="s">
        <v>424</v>
      </c>
      <c r="G293" s="12" t="str">
        <f>IFERROR(VLOOKUP(C293,SRA!B:T,5,0),"")</f>
        <v>OP. DE PROD. IND.</v>
      </c>
      <c r="H293" s="45">
        <f>IFERROR(VLOOKUP(C293,SRA!B:T,18,0),"")</f>
        <v>1778.68</v>
      </c>
      <c r="I293" s="45">
        <f>IFERROR(VLOOKUP(C293,SRA!B:T,19,0),"")</f>
        <v>0</v>
      </c>
      <c r="J293" s="46">
        <f>IFERROR(VLOOKUP(C293,JUNHO!B:F,3,0),"0,00")</f>
        <v>2199.86</v>
      </c>
      <c r="K293" s="45">
        <f t="shared" si="8"/>
        <v>1595.1100000000001</v>
      </c>
      <c r="L293" s="46">
        <f>IFERROR(VLOOKUP(C293,JUNHO!B:H,7,0),"0,00")</f>
        <v>604.75</v>
      </c>
      <c r="M293" s="16" t="str">
        <f>IFERROR(VLOOKUP(C293,FÉRIAS!B:C,2,0),"")</f>
        <v/>
      </c>
      <c r="N293" s="13" t="str">
        <f>IFERROR(VLOOKUP(C293,AFASTADOS!B:C,2,0),"")</f>
        <v/>
      </c>
    </row>
    <row r="294" spans="2:14" s="13" customFormat="1">
      <c r="B294" s="12">
        <f t="shared" si="9"/>
        <v>286</v>
      </c>
      <c r="C294" s="17">
        <v>2766</v>
      </c>
      <c r="D294" s="18" t="str">
        <f>IFERROR(VLOOKUP(C294,SRA!B:C,2,0),"")</f>
        <v>EMANOEL VIEIRA LAURIA</v>
      </c>
      <c r="E294" s="12" t="str">
        <f>IFERROR(VLOOKUP(C294,SRA!B:T,8,0),"")</f>
        <v>CLT</v>
      </c>
      <c r="F294" s="12" t="s">
        <v>424</v>
      </c>
      <c r="G294" s="12" t="str">
        <f>IFERROR(VLOOKUP(C294,SRA!B:T,5,0),"")</f>
        <v>TEC.EM QUALIDADE IND</v>
      </c>
      <c r="H294" s="45">
        <f>IFERROR(VLOOKUP(C294,SRA!B:T,18,0),"")</f>
        <v>2050.41</v>
      </c>
      <c r="I294" s="45">
        <f>IFERROR(VLOOKUP(C294,SRA!B:T,19,0),"")</f>
        <v>0</v>
      </c>
      <c r="J294" s="46">
        <f>IFERROR(VLOOKUP(C294,JUNHO!B:F,3,0),"0,00")</f>
        <v>2050.41</v>
      </c>
      <c r="K294" s="45">
        <f t="shared" si="8"/>
        <v>1043.1299999999999</v>
      </c>
      <c r="L294" s="46">
        <f>IFERROR(VLOOKUP(C294,JUNHO!B:H,7,0),"0,00")</f>
        <v>1007.28</v>
      </c>
      <c r="M294" s="16" t="str">
        <f>IFERROR(VLOOKUP(C294,FÉRIAS!B:C,2,0),"")</f>
        <v/>
      </c>
      <c r="N294" s="13" t="str">
        <f>IFERROR(VLOOKUP(C294,AFASTADOS!B:C,2,0),"")</f>
        <v/>
      </c>
    </row>
    <row r="295" spans="2:14" s="13" customFormat="1">
      <c r="B295" s="12">
        <f t="shared" si="9"/>
        <v>287</v>
      </c>
      <c r="C295" s="17">
        <v>2768</v>
      </c>
      <c r="D295" s="18" t="str">
        <f>IFERROR(VLOOKUP(C295,SRA!B:C,2,0),"")</f>
        <v>IZABEL LUIZA SOARES DE SOUZA</v>
      </c>
      <c r="E295" s="12" t="str">
        <f>IFERROR(VLOOKUP(C295,SRA!B:T,8,0),"")</f>
        <v>CLT</v>
      </c>
      <c r="F295" s="12" t="s">
        <v>424</v>
      </c>
      <c r="G295" s="12" t="str">
        <f>IFERROR(VLOOKUP(C295,SRA!B:T,5,0),"")</f>
        <v>OP. DE PROD. IND.</v>
      </c>
      <c r="H295" s="45">
        <f>IFERROR(VLOOKUP(C295,SRA!B:T,18,0),"")</f>
        <v>1778.68</v>
      </c>
      <c r="I295" s="45">
        <f>IFERROR(VLOOKUP(C295,SRA!B:T,19,0),"")</f>
        <v>0</v>
      </c>
      <c r="J295" s="46">
        <f>IFERROR(VLOOKUP(C295,JUNHO!B:F,3,0),"0,00")</f>
        <v>1778.68</v>
      </c>
      <c r="K295" s="45">
        <f t="shared" si="8"/>
        <v>483.04999999999995</v>
      </c>
      <c r="L295" s="46">
        <f>IFERROR(VLOOKUP(C295,JUNHO!B:H,7,0),"0,00")</f>
        <v>1295.6300000000001</v>
      </c>
      <c r="M295" s="16" t="str">
        <f>IFERROR(VLOOKUP(C295,FÉRIAS!B:C,2,0),"")</f>
        <v/>
      </c>
      <c r="N295" s="13" t="str">
        <f>IFERROR(VLOOKUP(C295,AFASTADOS!B:C,2,0),"")</f>
        <v/>
      </c>
    </row>
    <row r="296" spans="2:14" s="13" customFormat="1">
      <c r="B296" s="12">
        <f t="shared" si="9"/>
        <v>288</v>
      </c>
      <c r="C296" s="17">
        <v>2770</v>
      </c>
      <c r="D296" s="18" t="str">
        <f>IFERROR(VLOOKUP(C296,SRA!B:C,2,0),"")</f>
        <v>JOSE PIMENTEL SILVA</v>
      </c>
      <c r="E296" s="12" t="str">
        <f>IFERROR(VLOOKUP(C296,SRA!B:T,8,0),"")</f>
        <v>CLT</v>
      </c>
      <c r="F296" s="12" t="s">
        <v>436</v>
      </c>
      <c r="G296" s="12" t="str">
        <f>IFERROR(VLOOKUP(C296,SRA!B:T,5,0),"")</f>
        <v>OP. DE PROD. IND.</v>
      </c>
      <c r="H296" s="45">
        <f>IFERROR(VLOOKUP(C296,SRA!B:T,18,0),"")</f>
        <v>1613.34</v>
      </c>
      <c r="I296" s="45">
        <f>IFERROR(VLOOKUP(C296,SRA!B:T,19,0),"")</f>
        <v>0</v>
      </c>
      <c r="J296" s="46">
        <f>IFERROR(VLOOKUP(C296,JUNHO!B:F,3,0),"0,00")</f>
        <v>2007.71</v>
      </c>
      <c r="K296" s="45">
        <f t="shared" si="8"/>
        <v>1300.92</v>
      </c>
      <c r="L296" s="46">
        <f>IFERROR(VLOOKUP(C296,JUNHO!B:H,7,0),"0,00")</f>
        <v>706.79</v>
      </c>
      <c r="M296" s="16" t="str">
        <f>IFERROR(VLOOKUP(C296,FÉRIAS!B:C,2,0),"")</f>
        <v>JOSE PIMENTEL SILVA</v>
      </c>
      <c r="N296" s="13" t="str">
        <f>IFERROR(VLOOKUP(C296,AFASTADOS!B:C,2,0),"")</f>
        <v/>
      </c>
    </row>
    <row r="297" spans="2:14" s="13" customFormat="1">
      <c r="B297" s="12">
        <f t="shared" si="9"/>
        <v>289</v>
      </c>
      <c r="C297" s="17">
        <v>2772</v>
      </c>
      <c r="D297" s="18" t="str">
        <f>IFERROR(VLOOKUP(C297,SRA!B:C,2,0),"")</f>
        <v>CARMEM ALUISIA LEITE DE ANDRAD</v>
      </c>
      <c r="E297" s="12" t="str">
        <f>IFERROR(VLOOKUP(C297,SRA!B:T,8,0),"")</f>
        <v>CLT</v>
      </c>
      <c r="F297" s="12" t="s">
        <v>424</v>
      </c>
      <c r="G297" s="12" t="str">
        <f>IFERROR(VLOOKUP(C297,SRA!B:T,5,0),"")</f>
        <v>TEC. EM ADM. E FIN.</v>
      </c>
      <c r="H297" s="45">
        <f>IFERROR(VLOOKUP(C297,SRA!B:T,18,0),"")</f>
        <v>2373.69</v>
      </c>
      <c r="I297" s="45">
        <f>IFERROR(VLOOKUP(C297,SRA!B:T,19,0),"")</f>
        <v>0</v>
      </c>
      <c r="J297" s="46">
        <f>IFERROR(VLOOKUP(C297,JUNHO!B:F,3,0),"0,00")</f>
        <v>2373.69</v>
      </c>
      <c r="K297" s="45">
        <f t="shared" si="8"/>
        <v>317.46000000000004</v>
      </c>
      <c r="L297" s="46">
        <f>IFERROR(VLOOKUP(C297,JUNHO!B:H,7,0),"0,00")</f>
        <v>2056.23</v>
      </c>
      <c r="M297" s="16" t="str">
        <f>IFERROR(VLOOKUP(C297,FÉRIAS!B:C,2,0),"")</f>
        <v/>
      </c>
      <c r="N297" s="13" t="str">
        <f>IFERROR(VLOOKUP(C297,AFASTADOS!B:C,2,0),"")</f>
        <v/>
      </c>
    </row>
    <row r="298" spans="2:14" s="13" customFormat="1">
      <c r="B298" s="12">
        <f t="shared" si="9"/>
        <v>290</v>
      </c>
      <c r="C298" s="17">
        <v>2773</v>
      </c>
      <c r="D298" s="18" t="str">
        <f>IFERROR(VLOOKUP(C298,SRA!B:C,2,0),"")</f>
        <v>WALDNER NERTAM F  DE ALENCAR</v>
      </c>
      <c r="E298" s="12" t="str">
        <f>IFERROR(VLOOKUP(C298,SRA!B:T,8,0),"")</f>
        <v>CLT</v>
      </c>
      <c r="F298" s="12" t="s">
        <v>436</v>
      </c>
      <c r="G298" s="12" t="str">
        <f>IFERROR(VLOOKUP(C298,SRA!B:T,5,0),"")</f>
        <v>TEC.EM QUALIDADE IND</v>
      </c>
      <c r="H298" s="45">
        <f>IFERROR(VLOOKUP(C298,SRA!B:T,18,0),"")</f>
        <v>2050.41</v>
      </c>
      <c r="I298" s="45">
        <f>IFERROR(VLOOKUP(C298,SRA!B:T,19,0),"")</f>
        <v>0</v>
      </c>
      <c r="J298" s="46">
        <f>IFERROR(VLOOKUP(C298,JUNHO!B:F,3,0),"0,00")</f>
        <v>2551.62</v>
      </c>
      <c r="K298" s="45">
        <f t="shared" si="8"/>
        <v>1201.98</v>
      </c>
      <c r="L298" s="46">
        <f>IFERROR(VLOOKUP(C298,JUNHO!B:H,7,0),"0,00")</f>
        <v>1349.6399999999999</v>
      </c>
      <c r="M298" s="16" t="str">
        <f>IFERROR(VLOOKUP(C298,FÉRIAS!B:C,2,0),"")</f>
        <v>WALDNER NERTAM F  DE ALENCAR</v>
      </c>
      <c r="N298" s="13" t="str">
        <f>IFERROR(VLOOKUP(C298,AFASTADOS!B:C,2,0),"")</f>
        <v/>
      </c>
    </row>
    <row r="299" spans="2:14" s="13" customFormat="1">
      <c r="B299" s="12">
        <f t="shared" si="9"/>
        <v>291</v>
      </c>
      <c r="C299" s="17">
        <v>2775</v>
      </c>
      <c r="D299" s="18" t="str">
        <f>IFERROR(VLOOKUP(C299,SRA!B:C,2,0),"")</f>
        <v>MARCELA FREITAS DA C SALLES</v>
      </c>
      <c r="E299" s="12" t="str">
        <f>IFERROR(VLOOKUP(C299,SRA!B:T,8,0),"")</f>
        <v>CLT</v>
      </c>
      <c r="F299" s="12" t="s">
        <v>424</v>
      </c>
      <c r="G299" s="12" t="str">
        <f>IFERROR(VLOOKUP(C299,SRA!B:T,5,0),"")</f>
        <v>TEC. EM ADM. E FIN.</v>
      </c>
      <c r="H299" s="45">
        <f>IFERROR(VLOOKUP(C299,SRA!B:T,18,0),"")</f>
        <v>2260.61</v>
      </c>
      <c r="I299" s="45">
        <f>IFERROR(VLOOKUP(C299,SRA!B:T,19,0),"")</f>
        <v>0</v>
      </c>
      <c r="J299" s="46">
        <f>IFERROR(VLOOKUP(C299,JUNHO!B:F,3,0),"0,00")</f>
        <v>2621.1</v>
      </c>
      <c r="K299" s="45">
        <f t="shared" si="8"/>
        <v>1629.0099999999998</v>
      </c>
      <c r="L299" s="46">
        <f>IFERROR(VLOOKUP(C299,JUNHO!B:H,7,0),"0,00")</f>
        <v>992.09</v>
      </c>
      <c r="M299" s="16" t="str">
        <f>IFERROR(VLOOKUP(C299,FÉRIAS!B:C,2,0),"")</f>
        <v/>
      </c>
      <c r="N299" s="13" t="str">
        <f>IFERROR(VLOOKUP(C299,AFASTADOS!B:C,2,0),"")</f>
        <v/>
      </c>
    </row>
    <row r="300" spans="2:14" s="13" customFormat="1">
      <c r="B300" s="12">
        <f t="shared" si="9"/>
        <v>292</v>
      </c>
      <c r="C300" s="17">
        <v>2779</v>
      </c>
      <c r="D300" s="18" t="str">
        <f>IFERROR(VLOOKUP(C300,SRA!B:C,2,0),"")</f>
        <v>THAIS REGINA BORGES LOPES</v>
      </c>
      <c r="E300" s="12" t="str">
        <f>IFERROR(VLOOKUP(C300,SRA!B:T,8,0),"")</f>
        <v>CLT</v>
      </c>
      <c r="F300" s="12" t="s">
        <v>424</v>
      </c>
      <c r="G300" s="12" t="str">
        <f>IFERROR(VLOOKUP(C300,SRA!B:T,5,0),"")</f>
        <v>OP. DE PROD. IND.</v>
      </c>
      <c r="H300" s="45">
        <f>IFERROR(VLOOKUP(C300,SRA!B:T,18,0),"")</f>
        <v>1961.03</v>
      </c>
      <c r="I300" s="45">
        <f>IFERROR(VLOOKUP(C300,SRA!B:T,19,0),"")</f>
        <v>1413.47</v>
      </c>
      <c r="J300" s="46">
        <f>IFERROR(VLOOKUP(C300,JUNHO!B:F,3,0),"0,00")</f>
        <v>11701.14</v>
      </c>
      <c r="K300" s="45">
        <f t="shared" si="8"/>
        <v>10553.81</v>
      </c>
      <c r="L300" s="46">
        <f>IFERROR(VLOOKUP(C300,JUNHO!B:H,7,0),"0,00")</f>
        <v>1147.33</v>
      </c>
      <c r="M300" s="16" t="str">
        <f>IFERROR(VLOOKUP(C300,FÉRIAS!B:C,2,0),"")</f>
        <v/>
      </c>
      <c r="N300" s="13" t="str">
        <f>IFERROR(VLOOKUP(C300,AFASTADOS!B:C,2,0),"")</f>
        <v/>
      </c>
    </row>
    <row r="301" spans="2:14" s="13" customFormat="1">
      <c r="B301" s="12">
        <f t="shared" si="9"/>
        <v>293</v>
      </c>
      <c r="C301" s="17">
        <v>2782</v>
      </c>
      <c r="D301" s="18" t="str">
        <f>IFERROR(VLOOKUP(C301,SRA!B:C,2,0),"")</f>
        <v>ELVIS ALVES DA COSTA</v>
      </c>
      <c r="E301" s="12" t="str">
        <f>IFERROR(VLOOKUP(C301,SRA!B:T,8,0),"")</f>
        <v>CLT</v>
      </c>
      <c r="F301" s="12" t="s">
        <v>424</v>
      </c>
      <c r="G301" s="12" t="str">
        <f>IFERROR(VLOOKUP(C301,SRA!B:T,5,0),"")</f>
        <v>OP. DE PROD. IND.(C)</v>
      </c>
      <c r="H301" s="45">
        <f>IFERROR(VLOOKUP(C301,SRA!B:T,18,0),"")</f>
        <v>1778.72</v>
      </c>
      <c r="I301" s="45">
        <f>IFERROR(VLOOKUP(C301,SRA!B:T,19,0),"")</f>
        <v>0</v>
      </c>
      <c r="J301" s="46">
        <f>IFERROR(VLOOKUP(C301,JUNHO!B:F,3,0),"0,00")</f>
        <v>1778.72</v>
      </c>
      <c r="K301" s="45">
        <f t="shared" si="8"/>
        <v>234.46000000000004</v>
      </c>
      <c r="L301" s="46">
        <f>IFERROR(VLOOKUP(C301,JUNHO!B:H,7,0),"0,00")</f>
        <v>1544.26</v>
      </c>
      <c r="M301" s="16" t="str">
        <f>IFERROR(VLOOKUP(C301,FÉRIAS!B:C,2,0),"")</f>
        <v/>
      </c>
      <c r="N301" s="13" t="str">
        <f>IFERROR(VLOOKUP(C301,AFASTADOS!B:C,2,0),"")</f>
        <v/>
      </c>
    </row>
    <row r="302" spans="2:14" s="13" customFormat="1">
      <c r="B302" s="12">
        <f t="shared" si="9"/>
        <v>294</v>
      </c>
      <c r="C302" s="17">
        <v>2784</v>
      </c>
      <c r="D302" s="18" t="str">
        <f>IFERROR(VLOOKUP(C302,SRA!B:C,2,0),"")</f>
        <v>FERNANDO ALVES DO NASCIMENTO</v>
      </c>
      <c r="E302" s="12" t="str">
        <f>IFERROR(VLOOKUP(C302,SRA!B:T,8,0),"")</f>
        <v>CLT</v>
      </c>
      <c r="F302" s="12" t="s">
        <v>424</v>
      </c>
      <c r="G302" s="12" t="str">
        <f>IFERROR(VLOOKUP(C302,SRA!B:T,5,0),"")</f>
        <v>OP. DE PROD. IND.</v>
      </c>
      <c r="H302" s="45">
        <f>IFERROR(VLOOKUP(C302,SRA!B:T,18,0),"")</f>
        <v>1693.96</v>
      </c>
      <c r="I302" s="45">
        <f>IFERROR(VLOOKUP(C302,SRA!B:T,19,0),"")</f>
        <v>0</v>
      </c>
      <c r="J302" s="46">
        <f>IFERROR(VLOOKUP(C302,JUNHO!B:F,3,0),"0,00")</f>
        <v>5606.58</v>
      </c>
      <c r="K302" s="45">
        <f t="shared" si="8"/>
        <v>5030.63</v>
      </c>
      <c r="L302" s="46">
        <f>IFERROR(VLOOKUP(C302,JUNHO!B:H,7,0),"0,00")</f>
        <v>575.95000000000005</v>
      </c>
      <c r="M302" s="16" t="str">
        <f>IFERROR(VLOOKUP(C302,FÉRIAS!B:C,2,0),"")</f>
        <v/>
      </c>
      <c r="N302" s="13" t="str">
        <f>IFERROR(VLOOKUP(C302,AFASTADOS!B:C,2,0),"")</f>
        <v/>
      </c>
    </row>
    <row r="303" spans="2:14" s="13" customFormat="1">
      <c r="B303" s="12">
        <f t="shared" si="9"/>
        <v>295</v>
      </c>
      <c r="C303" s="17">
        <v>2785</v>
      </c>
      <c r="D303" s="18" t="str">
        <f>IFERROR(VLOOKUP(C303,SRA!B:C,2,0),"")</f>
        <v>JEANNE D ARC PEDROSA PESSOA</v>
      </c>
      <c r="E303" s="12" t="str">
        <f>IFERROR(VLOOKUP(C303,SRA!B:T,8,0),"")</f>
        <v>CLT</v>
      </c>
      <c r="F303" s="12" t="s">
        <v>424</v>
      </c>
      <c r="G303" s="12" t="str">
        <f>IFERROR(VLOOKUP(C303,SRA!B:T,5,0),"")</f>
        <v>OP. DE PROD. IND.</v>
      </c>
      <c r="H303" s="45">
        <f>IFERROR(VLOOKUP(C303,SRA!B:T,18,0),"")</f>
        <v>1613.31</v>
      </c>
      <c r="I303" s="45">
        <f>IFERROR(VLOOKUP(C303,SRA!B:T,19,0),"")</f>
        <v>0</v>
      </c>
      <c r="J303" s="46">
        <f>IFERROR(VLOOKUP(C303,JUNHO!B:F,3,0),"0,00")</f>
        <v>5621.99</v>
      </c>
      <c r="K303" s="45">
        <f t="shared" si="8"/>
        <v>5073.46</v>
      </c>
      <c r="L303" s="46">
        <f>IFERROR(VLOOKUP(C303,JUNHO!B:H,7,0),"0,00")</f>
        <v>548.53</v>
      </c>
      <c r="M303" s="16" t="str">
        <f>IFERROR(VLOOKUP(C303,FÉRIAS!B:C,2,0),"")</f>
        <v/>
      </c>
      <c r="N303" s="13" t="str">
        <f>IFERROR(VLOOKUP(C303,AFASTADOS!B:C,2,0),"")</f>
        <v/>
      </c>
    </row>
    <row r="304" spans="2:14" s="13" customFormat="1">
      <c r="B304" s="12">
        <f t="shared" si="9"/>
        <v>296</v>
      </c>
      <c r="C304" s="17">
        <v>2788</v>
      </c>
      <c r="D304" s="18" t="str">
        <f>IFERROR(VLOOKUP(C304,SRA!B:C,2,0),"")</f>
        <v>ROSANIA EMIDIA PEREIRA</v>
      </c>
      <c r="E304" s="12" t="str">
        <f>IFERROR(VLOOKUP(C304,SRA!B:T,8,0),"")</f>
        <v>CLT</v>
      </c>
      <c r="F304" s="12" t="s">
        <v>424</v>
      </c>
      <c r="G304" s="12" t="str">
        <f>IFERROR(VLOOKUP(C304,SRA!B:T,5,0),"")</f>
        <v>OP. DE PROD. IND.</v>
      </c>
      <c r="H304" s="45">
        <f>IFERROR(VLOOKUP(C304,SRA!B:T,18,0),"")</f>
        <v>1778.68</v>
      </c>
      <c r="I304" s="45">
        <f>IFERROR(VLOOKUP(C304,SRA!B:T,19,0),"")</f>
        <v>0</v>
      </c>
      <c r="J304" s="46">
        <f>IFERROR(VLOOKUP(C304,JUNHO!B:F,3,0),"0,00")</f>
        <v>1949.06</v>
      </c>
      <c r="K304" s="45">
        <f t="shared" si="8"/>
        <v>419.1099999999999</v>
      </c>
      <c r="L304" s="46">
        <f>IFERROR(VLOOKUP(C304,JUNHO!B:H,7,0),"0,00")</f>
        <v>1529.95</v>
      </c>
      <c r="M304" s="16" t="str">
        <f>IFERROR(VLOOKUP(C304,FÉRIAS!B:C,2,0),"")</f>
        <v/>
      </c>
      <c r="N304" s="13" t="str">
        <f>IFERROR(VLOOKUP(C304,AFASTADOS!B:C,2,0),"")</f>
        <v/>
      </c>
    </row>
    <row r="305" spans="2:14" s="13" customFormat="1">
      <c r="B305" s="12">
        <f t="shared" si="9"/>
        <v>297</v>
      </c>
      <c r="C305" s="17">
        <v>2790</v>
      </c>
      <c r="D305" s="18" t="str">
        <f>IFERROR(VLOOKUP(C305,SRA!B:C,2,0),"")</f>
        <v>ROSANA DE FATIMA UCHOA  AREDE</v>
      </c>
      <c r="E305" s="12" t="str">
        <f>IFERROR(VLOOKUP(C305,SRA!B:T,8,0),"")</f>
        <v>CLT</v>
      </c>
      <c r="F305" s="12" t="s">
        <v>436</v>
      </c>
      <c r="G305" s="12" t="str">
        <f>IFERROR(VLOOKUP(C305,SRA!B:T,5,0),"")</f>
        <v>TEC. EM ADM. E FIN.</v>
      </c>
      <c r="H305" s="45">
        <f>IFERROR(VLOOKUP(C305,SRA!B:T,18,0),"")</f>
        <v>2373.69</v>
      </c>
      <c r="I305" s="45">
        <f>IFERROR(VLOOKUP(C305,SRA!B:T,19,0),"")</f>
        <v>0</v>
      </c>
      <c r="J305" s="46">
        <f>IFERROR(VLOOKUP(C305,JUNHO!B:F,3,0),"0,00")</f>
        <v>3481.42</v>
      </c>
      <c r="K305" s="45">
        <f t="shared" si="8"/>
        <v>1667.92</v>
      </c>
      <c r="L305" s="46">
        <f>IFERROR(VLOOKUP(C305,JUNHO!B:H,7,0),"0,00")</f>
        <v>1813.5</v>
      </c>
      <c r="M305" s="16" t="str">
        <f>IFERROR(VLOOKUP(C305,FÉRIAS!B:C,2,0),"")</f>
        <v>ROSANA DE FATIMA UCHOA  AREDE</v>
      </c>
      <c r="N305" s="13" t="str">
        <f>IFERROR(VLOOKUP(C305,AFASTADOS!B:C,2,0),"")</f>
        <v/>
      </c>
    </row>
    <row r="306" spans="2:14" s="13" customFormat="1">
      <c r="B306" s="12">
        <f t="shared" si="9"/>
        <v>298</v>
      </c>
      <c r="C306" s="17">
        <v>2791</v>
      </c>
      <c r="D306" s="18" t="str">
        <f>IFERROR(VLOOKUP(C306,SRA!B:C,2,0),"")</f>
        <v>JOSIMAR SILVA</v>
      </c>
      <c r="E306" s="12" t="str">
        <f>IFERROR(VLOOKUP(C306,SRA!B:T,8,0),"")</f>
        <v>CLT</v>
      </c>
      <c r="F306" s="12" t="s">
        <v>424</v>
      </c>
      <c r="G306" s="12" t="str">
        <f>IFERROR(VLOOKUP(C306,SRA!B:T,5,0),"")</f>
        <v>FARMACEUTICO IND</v>
      </c>
      <c r="H306" s="45">
        <f>IFERROR(VLOOKUP(C306,SRA!B:T,18,0),"")</f>
        <v>6846.73</v>
      </c>
      <c r="I306" s="45">
        <f>IFERROR(VLOOKUP(C306,SRA!B:T,19,0),"")</f>
        <v>0</v>
      </c>
      <c r="J306" s="46">
        <f>IFERROR(VLOOKUP(C306,JUNHO!B:F,3,0),"0,00")</f>
        <v>6846.73</v>
      </c>
      <c r="K306" s="45">
        <f t="shared" si="8"/>
        <v>3058.5899999999997</v>
      </c>
      <c r="L306" s="46">
        <f>IFERROR(VLOOKUP(C306,JUNHO!B:H,7,0),"0,00")</f>
        <v>3788.14</v>
      </c>
      <c r="M306" s="16" t="str">
        <f>IFERROR(VLOOKUP(C306,FÉRIAS!B:C,2,0),"")</f>
        <v/>
      </c>
      <c r="N306" s="13" t="str">
        <f>IFERROR(VLOOKUP(C306,AFASTADOS!B:C,2,0),"")</f>
        <v/>
      </c>
    </row>
    <row r="307" spans="2:14" s="13" customFormat="1">
      <c r="B307" s="12">
        <f t="shared" si="9"/>
        <v>299</v>
      </c>
      <c r="C307" s="17">
        <v>2797</v>
      </c>
      <c r="D307" s="18" t="str">
        <f>IFERROR(VLOOKUP(C307,SRA!B:C,2,0),"")</f>
        <v>JULIANA SILVA CEDRIM</v>
      </c>
      <c r="E307" s="12" t="str">
        <f>IFERROR(VLOOKUP(C307,SRA!B:T,8,0),"")</f>
        <v>CLT</v>
      </c>
      <c r="F307" s="12" t="s">
        <v>424</v>
      </c>
      <c r="G307" s="12" t="str">
        <f>IFERROR(VLOOKUP(C307,SRA!B:T,5,0),"")</f>
        <v>TEC. EM ADM. E FIN.</v>
      </c>
      <c r="H307" s="45">
        <f>IFERROR(VLOOKUP(C307,SRA!B:T,18,0),"")</f>
        <v>2373.69</v>
      </c>
      <c r="I307" s="45">
        <f>IFERROR(VLOOKUP(C307,SRA!B:T,19,0),"")</f>
        <v>2544.25</v>
      </c>
      <c r="J307" s="46">
        <f>IFERROR(VLOOKUP(C307,JUNHO!B:F,3,0),"0,00")</f>
        <v>4917.9399999999996</v>
      </c>
      <c r="K307" s="45">
        <f t="shared" si="8"/>
        <v>2664.7599999999993</v>
      </c>
      <c r="L307" s="46">
        <f>IFERROR(VLOOKUP(C307,JUNHO!B:H,7,0),"0,00")</f>
        <v>2253.1800000000003</v>
      </c>
      <c r="M307" s="16" t="str">
        <f>IFERROR(VLOOKUP(C307,FÉRIAS!B:C,2,0),"")</f>
        <v/>
      </c>
      <c r="N307" s="13" t="str">
        <f>IFERROR(VLOOKUP(C307,AFASTADOS!B:C,2,0),"")</f>
        <v/>
      </c>
    </row>
    <row r="308" spans="2:14" s="13" customFormat="1">
      <c r="B308" s="12">
        <f t="shared" si="9"/>
        <v>300</v>
      </c>
      <c r="C308" s="17">
        <v>2798</v>
      </c>
      <c r="D308" s="18" t="str">
        <f>IFERROR(VLOOKUP(C308,SRA!B:C,2,0),"")</f>
        <v>MARCO ANDRE ANTUNES CORREIA</v>
      </c>
      <c r="E308" s="12" t="str">
        <f>IFERROR(VLOOKUP(C308,SRA!B:T,8,0),"")</f>
        <v>CLT</v>
      </c>
      <c r="F308" s="12" t="s">
        <v>424</v>
      </c>
      <c r="G308" s="12" t="str">
        <f>IFERROR(VLOOKUP(C308,SRA!B:T,5,0),"")</f>
        <v>TEC. EM ADM. E FIN.</v>
      </c>
      <c r="H308" s="45">
        <f>IFERROR(VLOOKUP(C308,SRA!B:T,18,0),"")</f>
        <v>2152.9499999999998</v>
      </c>
      <c r="I308" s="45">
        <f>IFERROR(VLOOKUP(C308,SRA!B:T,19,0),"")</f>
        <v>2544.25</v>
      </c>
      <c r="J308" s="46">
        <f>IFERROR(VLOOKUP(C308,JUNHO!B:F,3,0),"0,00")</f>
        <v>4697.2</v>
      </c>
      <c r="K308" s="45">
        <f t="shared" si="8"/>
        <v>1478.7399999999998</v>
      </c>
      <c r="L308" s="46">
        <f>IFERROR(VLOOKUP(C308,JUNHO!B:H,7,0),"0,00")</f>
        <v>3218.46</v>
      </c>
      <c r="M308" s="16" t="str">
        <f>IFERROR(VLOOKUP(C308,FÉRIAS!B:C,2,0),"")</f>
        <v/>
      </c>
      <c r="N308" s="13" t="str">
        <f>IFERROR(VLOOKUP(C308,AFASTADOS!B:C,2,0),"")</f>
        <v/>
      </c>
    </row>
    <row r="309" spans="2:14" s="13" customFormat="1">
      <c r="B309" s="12">
        <f t="shared" si="9"/>
        <v>301</v>
      </c>
      <c r="C309" s="17">
        <v>2799</v>
      </c>
      <c r="D309" s="18" t="str">
        <f>IFERROR(VLOOKUP(C309,SRA!B:C,2,0),"")</f>
        <v>ALYSSON FABIO O FLORENCIO</v>
      </c>
      <c r="E309" s="12" t="str">
        <f>IFERROR(VLOOKUP(C309,SRA!B:T,8,0),"")</f>
        <v>CLT</v>
      </c>
      <c r="F309" s="12" t="s">
        <v>424</v>
      </c>
      <c r="G309" s="12" t="str">
        <f>IFERROR(VLOOKUP(C309,SRA!B:T,5,0),"")</f>
        <v>TEC. EM ADM. E FIN.</v>
      </c>
      <c r="H309" s="45">
        <f>IFERROR(VLOOKUP(C309,SRA!B:T,18,0),"")</f>
        <v>2373.69</v>
      </c>
      <c r="I309" s="45">
        <f>IFERROR(VLOOKUP(C309,SRA!B:T,19,0),"")</f>
        <v>233.32</v>
      </c>
      <c r="J309" s="46">
        <f>IFERROR(VLOOKUP(C309,JUNHO!B:F,3,0),"0,00")</f>
        <v>2967.5</v>
      </c>
      <c r="K309" s="45">
        <f t="shared" si="8"/>
        <v>689.90000000000009</v>
      </c>
      <c r="L309" s="46">
        <f>IFERROR(VLOOKUP(C309,JUNHO!B:H,7,0),"0,00")</f>
        <v>2277.6</v>
      </c>
      <c r="M309" s="16" t="str">
        <f>IFERROR(VLOOKUP(C309,FÉRIAS!B:C,2,0),"")</f>
        <v/>
      </c>
      <c r="N309" s="13" t="str">
        <f>IFERROR(VLOOKUP(C309,AFASTADOS!B:C,2,0),"")</f>
        <v/>
      </c>
    </row>
    <row r="310" spans="2:14" s="13" customFormat="1">
      <c r="B310" s="12">
        <f t="shared" si="9"/>
        <v>302</v>
      </c>
      <c r="C310" s="17">
        <v>2801</v>
      </c>
      <c r="D310" s="18" t="str">
        <f>IFERROR(VLOOKUP(C310,SRA!B:C,2,0),"")</f>
        <v>VALERIA JALES DA SILVA</v>
      </c>
      <c r="E310" s="12" t="str">
        <f>IFERROR(VLOOKUP(C310,SRA!B:T,8,0),"")</f>
        <v>CLT</v>
      </c>
      <c r="F310" s="12" t="s">
        <v>424</v>
      </c>
      <c r="G310" s="12" t="str">
        <f>IFERROR(VLOOKUP(C310,SRA!B:T,5,0),"")</f>
        <v>TEC. CONTABIL</v>
      </c>
      <c r="H310" s="45">
        <f>IFERROR(VLOOKUP(C310,SRA!B:T,18,0),"")</f>
        <v>5998.71</v>
      </c>
      <c r="I310" s="45">
        <f>IFERROR(VLOOKUP(C310,SRA!B:T,19,0),"")</f>
        <v>0</v>
      </c>
      <c r="J310" s="46">
        <f>IFERROR(VLOOKUP(C310,JUNHO!B:F,3,0),"0,00")</f>
        <v>9902.69</v>
      </c>
      <c r="K310" s="45">
        <f t="shared" si="8"/>
        <v>6074.1600000000008</v>
      </c>
      <c r="L310" s="46">
        <f>IFERROR(VLOOKUP(C310,JUNHO!B:H,7,0),"0,00")</f>
        <v>3828.5299999999997</v>
      </c>
      <c r="M310" s="16" t="str">
        <f>IFERROR(VLOOKUP(C310,FÉRIAS!B:C,2,0),"")</f>
        <v/>
      </c>
      <c r="N310" s="13" t="str">
        <f>IFERROR(VLOOKUP(C310,AFASTADOS!B:C,2,0),"")</f>
        <v/>
      </c>
    </row>
    <row r="311" spans="2:14" s="13" customFormat="1">
      <c r="B311" s="12">
        <f t="shared" si="9"/>
        <v>303</v>
      </c>
      <c r="C311" s="17">
        <v>2806</v>
      </c>
      <c r="D311" s="18" t="str">
        <f>IFERROR(VLOOKUP(C311,SRA!B:C,2,0),"")</f>
        <v>ANA APARECIDA DE ANDRADE LIMA</v>
      </c>
      <c r="E311" s="12" t="str">
        <f>IFERROR(VLOOKUP(C311,SRA!B:T,8,0),"")</f>
        <v>CLT</v>
      </c>
      <c r="F311" s="12" t="s">
        <v>424</v>
      </c>
      <c r="G311" s="12" t="str">
        <f>IFERROR(VLOOKUP(C311,SRA!B:T,5,0),"")</f>
        <v>TEC. CONTABIL</v>
      </c>
      <c r="H311" s="45">
        <f>IFERROR(VLOOKUP(C311,SRA!B:T,18,0),"")</f>
        <v>2492.3200000000002</v>
      </c>
      <c r="I311" s="45">
        <f>IFERROR(VLOOKUP(C311,SRA!B:T,19,0),"")</f>
        <v>2544.25</v>
      </c>
      <c r="J311" s="46">
        <f>IFERROR(VLOOKUP(C311,JUNHO!B:F,3,0),"0,00")</f>
        <v>5036.57</v>
      </c>
      <c r="K311" s="45">
        <f t="shared" si="8"/>
        <v>2925.1499999999996</v>
      </c>
      <c r="L311" s="46">
        <f>IFERROR(VLOOKUP(C311,JUNHO!B:H,7,0),"0,00")</f>
        <v>2111.42</v>
      </c>
      <c r="M311" s="16" t="str">
        <f>IFERROR(VLOOKUP(C311,FÉRIAS!B:C,2,0),"")</f>
        <v/>
      </c>
      <c r="N311" s="13" t="str">
        <f>IFERROR(VLOOKUP(C311,AFASTADOS!B:C,2,0),"")</f>
        <v/>
      </c>
    </row>
    <row r="312" spans="2:14" s="13" customFormat="1">
      <c r="B312" s="12">
        <f t="shared" si="9"/>
        <v>304</v>
      </c>
      <c r="C312" s="17">
        <v>2808</v>
      </c>
      <c r="D312" s="18" t="str">
        <f>IFERROR(VLOOKUP(C312,SRA!B:C,2,0),"")</f>
        <v>GABRIELA FERNANDA M  G  CEAN</v>
      </c>
      <c r="E312" s="12" t="str">
        <f>IFERROR(VLOOKUP(C312,SRA!B:T,8,0),"")</f>
        <v>CLT</v>
      </c>
      <c r="F312" s="12" t="s">
        <v>424</v>
      </c>
      <c r="G312" s="12" t="str">
        <f>IFERROR(VLOOKUP(C312,SRA!B:T,5,0),"")</f>
        <v>TEC. EM ADM. E FIN.</v>
      </c>
      <c r="H312" s="45">
        <f>IFERROR(VLOOKUP(C312,SRA!B:T,18,0),"")</f>
        <v>2492.37</v>
      </c>
      <c r="I312" s="45">
        <f>IFERROR(VLOOKUP(C312,SRA!B:T,19,0),"")</f>
        <v>904.62</v>
      </c>
      <c r="J312" s="46">
        <f>IFERROR(VLOOKUP(C312,JUNHO!B:F,3,0),"0,00")</f>
        <v>3396.99</v>
      </c>
      <c r="K312" s="45">
        <f t="shared" si="8"/>
        <v>1937.7099999999998</v>
      </c>
      <c r="L312" s="46">
        <f>IFERROR(VLOOKUP(C312,JUNHO!B:H,7,0),"0,00")</f>
        <v>1459.28</v>
      </c>
      <c r="M312" s="16" t="str">
        <f>IFERROR(VLOOKUP(C312,FÉRIAS!B:C,2,0),"")</f>
        <v/>
      </c>
      <c r="N312" s="13" t="str">
        <f>IFERROR(VLOOKUP(C312,AFASTADOS!B:C,2,0),"")</f>
        <v/>
      </c>
    </row>
    <row r="313" spans="2:14" s="13" customFormat="1">
      <c r="B313" s="12">
        <f t="shared" si="9"/>
        <v>305</v>
      </c>
      <c r="C313" s="17">
        <v>2816</v>
      </c>
      <c r="D313" s="18" t="str">
        <f>IFERROR(VLOOKUP(C313,SRA!B:C,2,0),"")</f>
        <v>MIRIAM DA SILVA FONSECA</v>
      </c>
      <c r="E313" s="12" t="str">
        <f>IFERROR(VLOOKUP(C313,SRA!B:T,8,0),"")</f>
        <v>CLT</v>
      </c>
      <c r="F313" s="12" t="s">
        <v>424</v>
      </c>
      <c r="G313" s="12" t="str">
        <f>IFERROR(VLOOKUP(C313,SRA!B:T,5,0),"")</f>
        <v>TEC.EM QUALIDADE IND</v>
      </c>
      <c r="H313" s="45">
        <f>IFERROR(VLOOKUP(C313,SRA!B:T,18,0),"")</f>
        <v>2050.41</v>
      </c>
      <c r="I313" s="45">
        <f>IFERROR(VLOOKUP(C313,SRA!B:T,19,0),"")</f>
        <v>0</v>
      </c>
      <c r="J313" s="46">
        <f>IFERROR(VLOOKUP(C313,JUNHO!B:F,3,0),"0,00")</f>
        <v>2550.1</v>
      </c>
      <c r="K313" s="45">
        <f t="shared" si="8"/>
        <v>1183.0999999999999</v>
      </c>
      <c r="L313" s="46">
        <f>IFERROR(VLOOKUP(C313,JUNHO!B:H,7,0),"0,00")</f>
        <v>1367</v>
      </c>
      <c r="M313" s="16" t="str">
        <f>IFERROR(VLOOKUP(C313,FÉRIAS!B:C,2,0),"")</f>
        <v/>
      </c>
      <c r="N313" s="13" t="str">
        <f>IFERROR(VLOOKUP(C313,AFASTADOS!B:C,2,0),"")</f>
        <v/>
      </c>
    </row>
    <row r="314" spans="2:14" s="13" customFormat="1">
      <c r="B314" s="12">
        <f t="shared" si="9"/>
        <v>306</v>
      </c>
      <c r="C314" s="17">
        <v>2819</v>
      </c>
      <c r="D314" s="18" t="str">
        <f>IFERROR(VLOOKUP(C314,SRA!B:C,2,0),"")</f>
        <v>RAFAEL LEITAO DE A  G DA SILVA</v>
      </c>
      <c r="E314" s="12" t="str">
        <f>IFERROR(VLOOKUP(C314,SRA!B:T,8,0),"")</f>
        <v>CLT</v>
      </c>
      <c r="F314" s="12" t="s">
        <v>424</v>
      </c>
      <c r="G314" s="12" t="str">
        <f>IFERROR(VLOOKUP(C314,SRA!B:T,5,0),"")</f>
        <v>TEC. EM ADM. E FIN.</v>
      </c>
      <c r="H314" s="45">
        <f>IFERROR(VLOOKUP(C314,SRA!B:T,18,0),"")</f>
        <v>2373.69</v>
      </c>
      <c r="I314" s="45">
        <f>IFERROR(VLOOKUP(C314,SRA!B:T,19,0),"")</f>
        <v>0</v>
      </c>
      <c r="J314" s="46">
        <f>IFERROR(VLOOKUP(C314,JUNHO!B:F,3,0),"0,00")</f>
        <v>2872.11</v>
      </c>
      <c r="K314" s="45">
        <f t="shared" si="8"/>
        <v>2065.0600000000004</v>
      </c>
      <c r="L314" s="46">
        <f>IFERROR(VLOOKUP(C314,JUNHO!B:H,7,0),"0,00")</f>
        <v>807.05</v>
      </c>
      <c r="M314" s="16" t="str">
        <f>IFERROR(VLOOKUP(C314,FÉRIAS!B:C,2,0),"")</f>
        <v/>
      </c>
      <c r="N314" s="13" t="str">
        <f>IFERROR(VLOOKUP(C314,AFASTADOS!B:C,2,0),"")</f>
        <v/>
      </c>
    </row>
    <row r="315" spans="2:14" s="13" customFormat="1">
      <c r="B315" s="12">
        <f t="shared" si="9"/>
        <v>307</v>
      </c>
      <c r="C315" s="17">
        <v>2820</v>
      </c>
      <c r="D315" s="18" t="str">
        <f>IFERROR(VLOOKUP(C315,SRA!B:C,2,0),"")</f>
        <v>ROSIANE SANTOS BRITO</v>
      </c>
      <c r="E315" s="12" t="str">
        <f>IFERROR(VLOOKUP(C315,SRA!B:T,8,0),"")</f>
        <v>CLT</v>
      </c>
      <c r="F315" s="12" t="s">
        <v>424</v>
      </c>
      <c r="G315" s="12" t="str">
        <f>IFERROR(VLOOKUP(C315,SRA!B:T,5,0),"")</f>
        <v>TEC. EM ADM. E FIN.</v>
      </c>
      <c r="H315" s="45">
        <f>IFERROR(VLOOKUP(C315,SRA!B:T,18,0),"")</f>
        <v>2152.9499999999998</v>
      </c>
      <c r="I315" s="45">
        <f>IFERROR(VLOOKUP(C315,SRA!B:T,19,0),"")</f>
        <v>3900</v>
      </c>
      <c r="J315" s="46">
        <f>IFERROR(VLOOKUP(C315,JUNHO!B:F,3,0),"0,00")</f>
        <v>6052.95</v>
      </c>
      <c r="K315" s="45">
        <f t="shared" si="8"/>
        <v>1927.7200000000003</v>
      </c>
      <c r="L315" s="46">
        <f>IFERROR(VLOOKUP(C315,JUNHO!B:H,7,0),"0,00")</f>
        <v>4125.2299999999996</v>
      </c>
      <c r="M315" s="16" t="str">
        <f>IFERROR(VLOOKUP(C315,FÉRIAS!B:C,2,0),"")</f>
        <v/>
      </c>
      <c r="N315" s="13" t="str">
        <f>IFERROR(VLOOKUP(C315,AFASTADOS!B:C,2,0),"")</f>
        <v/>
      </c>
    </row>
    <row r="316" spans="2:14" s="13" customFormat="1">
      <c r="B316" s="12">
        <f t="shared" si="9"/>
        <v>308</v>
      </c>
      <c r="C316" s="17">
        <v>2823</v>
      </c>
      <c r="D316" s="18" t="str">
        <f>IFERROR(VLOOKUP(C316,SRA!B:C,2,0),"")</f>
        <v>ADRIANA MARIA DA SILVA</v>
      </c>
      <c r="E316" s="12" t="str">
        <f>IFERROR(VLOOKUP(C316,SRA!B:T,8,0),"")</f>
        <v>CLT</v>
      </c>
      <c r="F316" s="12" t="s">
        <v>424</v>
      </c>
      <c r="G316" s="12" t="str">
        <f>IFERROR(VLOOKUP(C316,SRA!B:T,5,0),"")</f>
        <v>TEC. EM ADM. E FIN.</v>
      </c>
      <c r="H316" s="45">
        <f>IFERROR(VLOOKUP(C316,SRA!B:T,18,0),"")</f>
        <v>2373.69</v>
      </c>
      <c r="I316" s="45">
        <f>IFERROR(VLOOKUP(C316,SRA!B:T,19,0),"")</f>
        <v>0</v>
      </c>
      <c r="J316" s="46">
        <f>IFERROR(VLOOKUP(C316,JUNHO!B:F,3,0),"0,00")</f>
        <v>2373.69</v>
      </c>
      <c r="K316" s="45">
        <f t="shared" si="8"/>
        <v>946.76000000000022</v>
      </c>
      <c r="L316" s="46">
        <f>IFERROR(VLOOKUP(C316,JUNHO!B:H,7,0),"0,00")</f>
        <v>1426.9299999999998</v>
      </c>
      <c r="M316" s="16" t="str">
        <f>IFERROR(VLOOKUP(C316,FÉRIAS!B:C,2,0),"")</f>
        <v/>
      </c>
      <c r="N316" s="13" t="str">
        <f>IFERROR(VLOOKUP(C316,AFASTADOS!B:C,2,0),"")</f>
        <v/>
      </c>
    </row>
    <row r="317" spans="2:14" s="13" customFormat="1">
      <c r="B317" s="12">
        <f t="shared" si="9"/>
        <v>309</v>
      </c>
      <c r="C317" s="12">
        <v>2824</v>
      </c>
      <c r="D317" s="18" t="str">
        <f>IFERROR(VLOOKUP(C317,SRA!B:C,2,0),"")</f>
        <v>ANA PAULA BARBOSA CAVALCANTI</v>
      </c>
      <c r="E317" s="12" t="str">
        <f>IFERROR(VLOOKUP(C317,SRA!B:T,8,0),"")</f>
        <v>CLT</v>
      </c>
      <c r="F317" s="12" t="s">
        <v>446</v>
      </c>
      <c r="G317" s="12" t="str">
        <f>IFERROR(VLOOKUP(C317,SRA!B:T,5,0),"")</f>
        <v>ANA ASS FARMACEUTICA</v>
      </c>
      <c r="H317" s="45">
        <f>IFERROR(VLOOKUP(C317,SRA!B:T,18,0),"")</f>
        <v>5270.88</v>
      </c>
      <c r="I317" s="45">
        <f>IFERROR(VLOOKUP(C317,SRA!B:T,19,0),"")</f>
        <v>0</v>
      </c>
      <c r="J317" s="46">
        <f>IFERROR(VLOOKUP(C317,JUNHO!B:F,3,0),"0,00")</f>
        <v>2021.59</v>
      </c>
      <c r="K317" s="45">
        <f t="shared" si="8"/>
        <v>2021.59</v>
      </c>
      <c r="L317" s="46">
        <f>IFERROR(VLOOKUP(C317,JUNHO!B:H,7,0),"0,00")</f>
        <v>0</v>
      </c>
      <c r="M317" s="16" t="str">
        <f>IFERROR(VLOOKUP(C317,FÉRIAS!B:C,2,0),"")</f>
        <v/>
      </c>
      <c r="N317" s="13" t="str">
        <f>IFERROR(VLOOKUP(C317,AFASTADOS!B:C,2,0),"")</f>
        <v>ANA PAULA BARBOSA CAVALCANTI</v>
      </c>
    </row>
    <row r="318" spans="2:14" s="13" customFormat="1">
      <c r="B318" s="12">
        <f t="shared" si="9"/>
        <v>310</v>
      </c>
      <c r="C318" s="17">
        <v>2827</v>
      </c>
      <c r="D318" s="18" t="str">
        <f>IFERROR(VLOOKUP(C318,SRA!B:C,2,0),"")</f>
        <v>FABIO BARBOSA S  DE LIMA</v>
      </c>
      <c r="E318" s="12" t="str">
        <f>IFERROR(VLOOKUP(C318,SRA!B:T,8,0),"")</f>
        <v>CLT</v>
      </c>
      <c r="F318" s="12" t="s">
        <v>424</v>
      </c>
      <c r="G318" s="12" t="str">
        <f>IFERROR(VLOOKUP(C318,SRA!B:T,5,0),"")</f>
        <v>TEC. EM ADM. E FIN.</v>
      </c>
      <c r="H318" s="45">
        <f>IFERROR(VLOOKUP(C318,SRA!B:T,18,0),"")</f>
        <v>2373.69</v>
      </c>
      <c r="I318" s="45">
        <f>IFERROR(VLOOKUP(C318,SRA!B:T,19,0),"")</f>
        <v>233.32</v>
      </c>
      <c r="J318" s="46">
        <f>IFERROR(VLOOKUP(C318,JUNHO!B:F,3,0),"0,00")</f>
        <v>2607.0100000000002</v>
      </c>
      <c r="K318" s="45">
        <f t="shared" si="8"/>
        <v>1073.6600000000003</v>
      </c>
      <c r="L318" s="46">
        <f>IFERROR(VLOOKUP(C318,JUNHO!B:H,7,0),"0,00")</f>
        <v>1533.35</v>
      </c>
      <c r="M318" s="16" t="str">
        <f>IFERROR(VLOOKUP(C318,FÉRIAS!B:C,2,0),"")</f>
        <v/>
      </c>
      <c r="N318" s="13" t="str">
        <f>IFERROR(VLOOKUP(C318,AFASTADOS!B:C,2,0),"")</f>
        <v/>
      </c>
    </row>
    <row r="319" spans="2:14" s="13" customFormat="1">
      <c r="B319" s="12">
        <f t="shared" si="9"/>
        <v>311</v>
      </c>
      <c r="C319" s="17">
        <v>2831</v>
      </c>
      <c r="D319" s="18" t="str">
        <f>IFERROR(VLOOKUP(C319,SRA!B:C,2,0),"")</f>
        <v>AMANDA BEZERRA MASCARENHAS</v>
      </c>
      <c r="E319" s="12" t="str">
        <f>IFERROR(VLOOKUP(C319,SRA!B:T,8,0),"")</f>
        <v>CLT</v>
      </c>
      <c r="F319" s="12" t="s">
        <v>424</v>
      </c>
      <c r="G319" s="12" t="str">
        <f>IFERROR(VLOOKUP(C319,SRA!B:T,5,0),"")</f>
        <v>TEC. EM ADM. E FIN.</v>
      </c>
      <c r="H319" s="45">
        <f>IFERROR(VLOOKUP(C319,SRA!B:T,18,0),"")</f>
        <v>2152.9499999999998</v>
      </c>
      <c r="I319" s="45">
        <f>IFERROR(VLOOKUP(C319,SRA!B:T,19,0),"")</f>
        <v>3900</v>
      </c>
      <c r="J319" s="46">
        <f>IFERROR(VLOOKUP(C319,JUNHO!B:F,3,0),"0,00")</f>
        <v>6052.95</v>
      </c>
      <c r="K319" s="45">
        <f t="shared" si="8"/>
        <v>1956.5999999999995</v>
      </c>
      <c r="L319" s="46">
        <f>IFERROR(VLOOKUP(C319,JUNHO!B:H,7,0),"0,00")</f>
        <v>4096.3500000000004</v>
      </c>
      <c r="M319" s="16" t="str">
        <f>IFERROR(VLOOKUP(C319,FÉRIAS!B:C,2,0),"")</f>
        <v/>
      </c>
      <c r="N319" s="13" t="str">
        <f>IFERROR(VLOOKUP(C319,AFASTADOS!B:C,2,0),"")</f>
        <v/>
      </c>
    </row>
    <row r="320" spans="2:14" s="13" customFormat="1">
      <c r="B320" s="12">
        <f t="shared" si="9"/>
        <v>312</v>
      </c>
      <c r="C320" s="17">
        <v>2833</v>
      </c>
      <c r="D320" s="18" t="str">
        <f>IFERROR(VLOOKUP(C320,SRA!B:C,2,0),"")</f>
        <v>JAMESSON AMANCIO DA ROCHA</v>
      </c>
      <c r="E320" s="12" t="str">
        <f>IFERROR(VLOOKUP(C320,SRA!B:T,8,0),"")</f>
        <v>CLT</v>
      </c>
      <c r="F320" s="12" t="s">
        <v>424</v>
      </c>
      <c r="G320" s="12" t="str">
        <f>IFERROR(VLOOKUP(C320,SRA!B:T,5,0),"")</f>
        <v>TEC. EM ADM. E FIN.</v>
      </c>
      <c r="H320" s="45">
        <f>IFERROR(VLOOKUP(C320,SRA!B:T,18,0),"")</f>
        <v>2492.37</v>
      </c>
      <c r="I320" s="45">
        <f>IFERROR(VLOOKUP(C320,SRA!B:T,19,0),"")</f>
        <v>5087.32</v>
      </c>
      <c r="J320" s="46">
        <f>IFERROR(VLOOKUP(C320,JUNHO!B:F,3,0),"0,00")</f>
        <v>9408.6200000000008</v>
      </c>
      <c r="K320" s="45">
        <f t="shared" si="8"/>
        <v>4544.1000000000004</v>
      </c>
      <c r="L320" s="46">
        <f>IFERROR(VLOOKUP(C320,JUNHO!B:H,7,0),"0,00")</f>
        <v>4864.5200000000004</v>
      </c>
      <c r="M320" s="16" t="str">
        <f>IFERROR(VLOOKUP(C320,FÉRIAS!B:C,2,0),"")</f>
        <v/>
      </c>
      <c r="N320" s="13" t="str">
        <f>IFERROR(VLOOKUP(C320,AFASTADOS!B:C,2,0),"")</f>
        <v/>
      </c>
    </row>
    <row r="321" spans="2:14" s="13" customFormat="1">
      <c r="B321" s="12">
        <f t="shared" si="9"/>
        <v>313</v>
      </c>
      <c r="C321" s="17">
        <v>2834</v>
      </c>
      <c r="D321" s="18" t="str">
        <f>IFERROR(VLOOKUP(C321,SRA!B:C,2,0),"")</f>
        <v>LUIZ F  DE LIMA CAVALCANTI</v>
      </c>
      <c r="E321" s="12" t="str">
        <f>IFERROR(VLOOKUP(C321,SRA!B:T,8,0),"")</f>
        <v>CLT</v>
      </c>
      <c r="F321" s="12" t="s">
        <v>424</v>
      </c>
      <c r="G321" s="12" t="str">
        <f>IFERROR(VLOOKUP(C321,SRA!B:T,5,0),"")</f>
        <v>TEC. EM ADM. E FIN.</v>
      </c>
      <c r="H321" s="45">
        <f>IFERROR(VLOOKUP(C321,SRA!B:T,18,0),"")</f>
        <v>2373.69</v>
      </c>
      <c r="I321" s="45">
        <f>IFERROR(VLOOKUP(C321,SRA!B:T,19,0),"")</f>
        <v>0</v>
      </c>
      <c r="J321" s="46">
        <f>IFERROR(VLOOKUP(C321,JUNHO!B:F,3,0),"0,00")</f>
        <v>2373.69</v>
      </c>
      <c r="K321" s="45">
        <f t="shared" si="8"/>
        <v>650.63000000000011</v>
      </c>
      <c r="L321" s="46">
        <f>IFERROR(VLOOKUP(C321,JUNHO!B:H,7,0),"0,00")</f>
        <v>1723.06</v>
      </c>
      <c r="M321" s="16" t="str">
        <f>IFERROR(VLOOKUP(C321,FÉRIAS!B:C,2,0),"")</f>
        <v/>
      </c>
      <c r="N321" s="13" t="str">
        <f>IFERROR(VLOOKUP(C321,AFASTADOS!B:C,2,0),"")</f>
        <v/>
      </c>
    </row>
    <row r="322" spans="2:14" s="13" customFormat="1">
      <c r="B322" s="12">
        <f t="shared" si="9"/>
        <v>314</v>
      </c>
      <c r="C322" s="17">
        <v>2835</v>
      </c>
      <c r="D322" s="18" t="str">
        <f>IFERROR(VLOOKUP(C322,SRA!B:C,2,0),"")</f>
        <v>JOSE MARCELO DE FRANCA MATOS</v>
      </c>
      <c r="E322" s="12" t="str">
        <f>IFERROR(VLOOKUP(C322,SRA!B:T,8,0),"")</f>
        <v>CLT</v>
      </c>
      <c r="F322" s="12" t="s">
        <v>436</v>
      </c>
      <c r="G322" s="12" t="str">
        <f>IFERROR(VLOOKUP(C322,SRA!B:T,5,0),"")</f>
        <v>TEC. EM ADM. E FIN.</v>
      </c>
      <c r="H322" s="45">
        <f>IFERROR(VLOOKUP(C322,SRA!B:T,18,0),"")</f>
        <v>2152.9499999999998</v>
      </c>
      <c r="I322" s="45">
        <f>IFERROR(VLOOKUP(C322,SRA!B:T,19,0),"")</f>
        <v>0</v>
      </c>
      <c r="J322" s="46">
        <f>IFERROR(VLOOKUP(C322,JUNHO!B:F,3,0),"0,00")</f>
        <v>2392.17</v>
      </c>
      <c r="K322" s="45">
        <f t="shared" si="8"/>
        <v>1824.8700000000001</v>
      </c>
      <c r="L322" s="46">
        <f>IFERROR(VLOOKUP(C322,JUNHO!B:H,7,0),"0,00")</f>
        <v>567.29999999999995</v>
      </c>
      <c r="M322" s="16" t="str">
        <f>IFERROR(VLOOKUP(C322,FÉRIAS!B:C,2,0),"")</f>
        <v>JOSE MARCELO DE FRANCA MATOS</v>
      </c>
      <c r="N322" s="13" t="str">
        <f>IFERROR(VLOOKUP(C322,AFASTADOS!B:C,2,0),"")</f>
        <v/>
      </c>
    </row>
    <row r="323" spans="2:14" s="13" customFormat="1">
      <c r="B323" s="12">
        <f t="shared" si="9"/>
        <v>315</v>
      </c>
      <c r="C323" s="12">
        <v>2836</v>
      </c>
      <c r="D323" s="18" t="str">
        <f>IFERROR(VLOOKUP(C323,SRA!B:C,2,0),"")</f>
        <v>MONALISA MARIA LEANDRO RIBEIRO</v>
      </c>
      <c r="E323" s="12" t="str">
        <f>IFERROR(VLOOKUP(C323,SRA!B:T,8,0),"")</f>
        <v>CLT</v>
      </c>
      <c r="F323" s="12" t="s">
        <v>424</v>
      </c>
      <c r="G323" s="12" t="str">
        <f>IFERROR(VLOOKUP(C323,SRA!B:T,5,0),"")</f>
        <v>TEC. EM ADM. E FIN.</v>
      </c>
      <c r="H323" s="45">
        <f>IFERROR(VLOOKUP(C323,SRA!B:T,18,0),"")</f>
        <v>2373.69</v>
      </c>
      <c r="I323" s="45">
        <f>IFERROR(VLOOKUP(C323,SRA!B:T,19,0),"")</f>
        <v>0</v>
      </c>
      <c r="J323" s="46">
        <f>IFERROR(VLOOKUP(C323,JUNHO!B:F,3,0),"0,00")</f>
        <v>3221.8</v>
      </c>
      <c r="K323" s="45">
        <f t="shared" si="8"/>
        <v>1447.23</v>
      </c>
      <c r="L323" s="46">
        <f>IFERROR(VLOOKUP(C323,JUNHO!B:H,7,0),"0,00")</f>
        <v>1774.5700000000002</v>
      </c>
      <c r="M323" s="16" t="str">
        <f>IFERROR(VLOOKUP(C323,FÉRIAS!B:C,2,0),"")</f>
        <v/>
      </c>
      <c r="N323" s="13" t="str">
        <f>IFERROR(VLOOKUP(C323,AFASTADOS!B:C,2,0),"")</f>
        <v/>
      </c>
    </row>
    <row r="324" spans="2:14" s="13" customFormat="1">
      <c r="B324" s="12">
        <f t="shared" si="9"/>
        <v>316</v>
      </c>
      <c r="C324" s="17">
        <v>2837</v>
      </c>
      <c r="D324" s="18" t="str">
        <f>IFERROR(VLOOKUP(C324,SRA!B:C,2,0),"")</f>
        <v>BEZALIEL ROSA DOS S JUNIOR</v>
      </c>
      <c r="E324" s="12" t="str">
        <f>IFERROR(VLOOKUP(C324,SRA!B:T,8,0),"")</f>
        <v>CLT</v>
      </c>
      <c r="F324" s="12" t="s">
        <v>424</v>
      </c>
      <c r="G324" s="12" t="str">
        <f>IFERROR(VLOOKUP(C324,SRA!B:T,5,0),"")</f>
        <v>TEC. EM ADM. E FIN.</v>
      </c>
      <c r="H324" s="45">
        <f>IFERROR(VLOOKUP(C324,SRA!B:T,18,0),"")</f>
        <v>2373.69</v>
      </c>
      <c r="I324" s="45">
        <f>IFERROR(VLOOKUP(C324,SRA!B:T,19,0),"")</f>
        <v>2544.25</v>
      </c>
      <c r="J324" s="46">
        <f>IFERROR(VLOOKUP(C324,JUNHO!B:F,3,0),"0,00")</f>
        <v>4917.9399999999996</v>
      </c>
      <c r="K324" s="45">
        <f t="shared" si="8"/>
        <v>2693.8999999999996</v>
      </c>
      <c r="L324" s="46">
        <f>IFERROR(VLOOKUP(C324,JUNHO!B:H,7,0),"0,00")</f>
        <v>2224.04</v>
      </c>
      <c r="M324" s="16" t="str">
        <f>IFERROR(VLOOKUP(C324,FÉRIAS!B:C,2,0),"")</f>
        <v/>
      </c>
      <c r="N324" s="13" t="str">
        <f>IFERROR(VLOOKUP(C324,AFASTADOS!B:C,2,0),"")</f>
        <v/>
      </c>
    </row>
    <row r="325" spans="2:14" s="13" customFormat="1">
      <c r="B325" s="12">
        <f t="shared" si="9"/>
        <v>317</v>
      </c>
      <c r="C325" s="17">
        <v>2838</v>
      </c>
      <c r="D325" s="18" t="str">
        <f>IFERROR(VLOOKUP(C325,SRA!B:C,2,0),"")</f>
        <v>CAIO CEZAR F  E  DO NASCIMENTO</v>
      </c>
      <c r="E325" s="12" t="str">
        <f>IFERROR(VLOOKUP(C325,SRA!B:T,8,0),"")</f>
        <v>CLT</v>
      </c>
      <c r="F325" s="12" t="s">
        <v>424</v>
      </c>
      <c r="G325" s="12" t="str">
        <f>IFERROR(VLOOKUP(C325,SRA!B:T,5,0),"")</f>
        <v>TEC. EM ADM. E FIN.</v>
      </c>
      <c r="H325" s="45">
        <f>IFERROR(VLOOKUP(C325,SRA!B:T,18,0),"")</f>
        <v>2373.69</v>
      </c>
      <c r="I325" s="45">
        <f>IFERROR(VLOOKUP(C325,SRA!B:T,19,0),"")</f>
        <v>233.32</v>
      </c>
      <c r="J325" s="46">
        <f>IFERROR(VLOOKUP(C325,JUNHO!B:F,3,0),"0,00")</f>
        <v>2607.0100000000002</v>
      </c>
      <c r="K325" s="45">
        <f t="shared" si="8"/>
        <v>953.30000000000018</v>
      </c>
      <c r="L325" s="46">
        <f>IFERROR(VLOOKUP(C325,JUNHO!B:H,7,0),"0,00")</f>
        <v>1653.71</v>
      </c>
      <c r="M325" s="16" t="str">
        <f>IFERROR(VLOOKUP(C325,FÉRIAS!B:C,2,0),"")</f>
        <v/>
      </c>
      <c r="N325" s="13" t="str">
        <f>IFERROR(VLOOKUP(C325,AFASTADOS!B:C,2,0),"")</f>
        <v/>
      </c>
    </row>
    <row r="326" spans="2:14" s="13" customFormat="1">
      <c r="B326" s="12">
        <f t="shared" si="9"/>
        <v>318</v>
      </c>
      <c r="C326" s="17">
        <v>2839</v>
      </c>
      <c r="D326" s="18" t="str">
        <f>IFERROR(VLOOKUP(C326,SRA!B:C,2,0),"")</f>
        <v>ANGELINA MEDEIROS VERONESE</v>
      </c>
      <c r="E326" s="12" t="str">
        <f>IFERROR(VLOOKUP(C326,SRA!B:T,8,0),"")</f>
        <v>CLT</v>
      </c>
      <c r="F326" s="12" t="s">
        <v>424</v>
      </c>
      <c r="G326" s="12" t="str">
        <f>IFERROR(VLOOKUP(C326,SRA!B:T,5,0),"")</f>
        <v>TEC. CONTABIL</v>
      </c>
      <c r="H326" s="45">
        <f>IFERROR(VLOOKUP(C326,SRA!B:T,18,0),"")</f>
        <v>2492.3200000000002</v>
      </c>
      <c r="I326" s="45">
        <f>IFERROR(VLOOKUP(C326,SRA!B:T,19,0),"")</f>
        <v>2544.25</v>
      </c>
      <c r="J326" s="46">
        <f>IFERROR(VLOOKUP(C326,JUNHO!B:F,3,0),"0,00")</f>
        <v>6155.82</v>
      </c>
      <c r="K326" s="45">
        <f t="shared" si="8"/>
        <v>3081.7099999999996</v>
      </c>
      <c r="L326" s="46">
        <f>IFERROR(VLOOKUP(C326,JUNHO!B:H,7,0),"0,00")</f>
        <v>3074.11</v>
      </c>
      <c r="M326" s="16" t="str">
        <f>IFERROR(VLOOKUP(C326,FÉRIAS!B:C,2,0),"")</f>
        <v/>
      </c>
      <c r="N326" s="13" t="str">
        <f>IFERROR(VLOOKUP(C326,AFASTADOS!B:C,2,0),"")</f>
        <v/>
      </c>
    </row>
    <row r="327" spans="2:14" s="13" customFormat="1">
      <c r="B327" s="12">
        <f t="shared" si="9"/>
        <v>319</v>
      </c>
      <c r="C327" s="17">
        <v>2849</v>
      </c>
      <c r="D327" s="18" t="str">
        <f>IFERROR(VLOOKUP(C327,SRA!B:C,2,0),"")</f>
        <v>JULIANA CESAR MARTINS DE LIMA</v>
      </c>
      <c r="E327" s="12" t="str">
        <f>IFERROR(VLOOKUP(C327,SRA!B:T,8,0),"")</f>
        <v>CLT</v>
      </c>
      <c r="F327" s="12" t="s">
        <v>436</v>
      </c>
      <c r="G327" s="12" t="str">
        <f>IFERROR(VLOOKUP(C327,SRA!B:T,5,0),"")</f>
        <v>OP. DE PROD. IND.</v>
      </c>
      <c r="H327" s="45">
        <f>IFERROR(VLOOKUP(C327,SRA!B:T,18,0),"")</f>
        <v>1613.35</v>
      </c>
      <c r="I327" s="45">
        <f>IFERROR(VLOOKUP(C327,SRA!B:T,19,0),"")</f>
        <v>0</v>
      </c>
      <c r="J327" s="46">
        <f>IFERROR(VLOOKUP(C327,JUNHO!B:F,3,0),"0,00")</f>
        <v>2012.52</v>
      </c>
      <c r="K327" s="45">
        <f t="shared" si="8"/>
        <v>923.15999999999985</v>
      </c>
      <c r="L327" s="46">
        <f>IFERROR(VLOOKUP(C327,JUNHO!B:H,7,0),"0,00")</f>
        <v>1089.3600000000001</v>
      </c>
      <c r="M327" s="16" t="str">
        <f>IFERROR(VLOOKUP(C327,FÉRIAS!B:C,2,0),"")</f>
        <v>JULIANA CESAR MARTINS DE LIMA</v>
      </c>
      <c r="N327" s="13" t="str">
        <f>IFERROR(VLOOKUP(C327,AFASTADOS!B:C,2,0),"")</f>
        <v/>
      </c>
    </row>
    <row r="328" spans="2:14" s="13" customFormat="1">
      <c r="B328" s="12">
        <f t="shared" si="9"/>
        <v>320</v>
      </c>
      <c r="C328" s="17">
        <v>2850</v>
      </c>
      <c r="D328" s="18" t="str">
        <f>IFERROR(VLOOKUP(C328,SRA!B:C,2,0),"")</f>
        <v>JAMERSON A  RAFAEL DE LIMA</v>
      </c>
      <c r="E328" s="12" t="str">
        <f>IFERROR(VLOOKUP(C328,SRA!B:T,8,0),"")</f>
        <v>CLT</v>
      </c>
      <c r="F328" s="12" t="s">
        <v>424</v>
      </c>
      <c r="G328" s="12" t="str">
        <f>IFERROR(VLOOKUP(C328,SRA!B:T,5,0),"")</f>
        <v>OP. DE PROD. IND.</v>
      </c>
      <c r="H328" s="45">
        <f>IFERROR(VLOOKUP(C328,SRA!B:T,18,0),"")</f>
        <v>1463.31</v>
      </c>
      <c r="I328" s="45">
        <f>IFERROR(VLOOKUP(C328,SRA!B:T,19,0),"")</f>
        <v>0</v>
      </c>
      <c r="J328" s="46">
        <f>IFERROR(VLOOKUP(C328,JUNHO!B:F,3,0),"0,00")</f>
        <v>1518</v>
      </c>
      <c r="K328" s="45">
        <f t="shared" ref="K328:K391" si="10">J328-L328</f>
        <v>975.23</v>
      </c>
      <c r="L328" s="46">
        <f>IFERROR(VLOOKUP(C328,JUNHO!B:H,7,0),"0,00")</f>
        <v>542.77</v>
      </c>
      <c r="M328" s="16" t="str">
        <f>IFERROR(VLOOKUP(C328,FÉRIAS!B:C,2,0),"")</f>
        <v/>
      </c>
      <c r="N328" s="13" t="str">
        <f>IFERROR(VLOOKUP(C328,AFASTADOS!B:C,2,0),"")</f>
        <v/>
      </c>
    </row>
    <row r="329" spans="2:14" s="13" customFormat="1">
      <c r="B329" s="12">
        <f t="shared" si="9"/>
        <v>321</v>
      </c>
      <c r="C329" s="17">
        <v>2853</v>
      </c>
      <c r="D329" s="18" t="str">
        <f>IFERROR(VLOOKUP(C329,SRA!B:C,2,0),"")</f>
        <v>ALCILEIDE MONTE DA SILVA LIMA</v>
      </c>
      <c r="E329" s="12" t="str">
        <f>IFERROR(VLOOKUP(C329,SRA!B:T,8,0),"")</f>
        <v>CLT</v>
      </c>
      <c r="F329" s="12" t="s">
        <v>424</v>
      </c>
      <c r="G329" s="12" t="str">
        <f>IFERROR(VLOOKUP(C329,SRA!B:T,5,0),"")</f>
        <v>OP. DE PROD. IND.</v>
      </c>
      <c r="H329" s="45">
        <f>IFERROR(VLOOKUP(C329,SRA!B:T,18,0),"")</f>
        <v>1613.31</v>
      </c>
      <c r="I329" s="45">
        <f>IFERROR(VLOOKUP(C329,SRA!B:T,19,0),"")</f>
        <v>0</v>
      </c>
      <c r="J329" s="46">
        <f>IFERROR(VLOOKUP(C329,JUNHO!B:F,3,0),"0,00")</f>
        <v>2103.8000000000002</v>
      </c>
      <c r="K329" s="45">
        <f t="shared" si="10"/>
        <v>798.5300000000002</v>
      </c>
      <c r="L329" s="46">
        <f>IFERROR(VLOOKUP(C329,JUNHO!B:H,7,0),"0,00")</f>
        <v>1305.27</v>
      </c>
      <c r="M329" s="16" t="str">
        <f>IFERROR(VLOOKUP(C329,FÉRIAS!B:C,2,0),"")</f>
        <v/>
      </c>
      <c r="N329" s="13" t="str">
        <f>IFERROR(VLOOKUP(C329,AFASTADOS!B:C,2,0),"")</f>
        <v/>
      </c>
    </row>
    <row r="330" spans="2:14" s="13" customFormat="1">
      <c r="B330" s="12">
        <f t="shared" ref="B330:B393" si="11">B329+1</f>
        <v>322</v>
      </c>
      <c r="C330" s="17">
        <v>2854</v>
      </c>
      <c r="D330" s="18" t="str">
        <f>IFERROR(VLOOKUP(C330,SRA!B:C,2,0),"")</f>
        <v>ANDRE RICARDO CAMARA TORRES</v>
      </c>
      <c r="E330" s="12" t="str">
        <f>IFERROR(VLOOKUP(C330,SRA!B:T,8,0),"")</f>
        <v>CLT</v>
      </c>
      <c r="F330" s="12" t="s">
        <v>424</v>
      </c>
      <c r="G330" s="12" t="str">
        <f>IFERROR(VLOOKUP(C330,SRA!B:T,5,0),"")</f>
        <v>OP. DE PROD. IND.</v>
      </c>
      <c r="H330" s="45">
        <f>IFERROR(VLOOKUP(C330,SRA!B:T,18,0),"")</f>
        <v>1613.33</v>
      </c>
      <c r="I330" s="45">
        <f>IFERROR(VLOOKUP(C330,SRA!B:T,19,0),"")</f>
        <v>0</v>
      </c>
      <c r="J330" s="46">
        <f>IFERROR(VLOOKUP(C330,JUNHO!B:F,3,0),"0,00")</f>
        <v>1955.4</v>
      </c>
      <c r="K330" s="45">
        <f t="shared" si="10"/>
        <v>1384.4900000000002</v>
      </c>
      <c r="L330" s="46">
        <f>IFERROR(VLOOKUP(C330,JUNHO!B:H,7,0),"0,00")</f>
        <v>570.91</v>
      </c>
      <c r="M330" s="16" t="str">
        <f>IFERROR(VLOOKUP(C330,FÉRIAS!B:C,2,0),"")</f>
        <v/>
      </c>
      <c r="N330" s="13" t="str">
        <f>IFERROR(VLOOKUP(C330,AFASTADOS!B:C,2,0),"")</f>
        <v/>
      </c>
    </row>
    <row r="331" spans="2:14" s="13" customFormat="1">
      <c r="B331" s="12">
        <f t="shared" si="11"/>
        <v>323</v>
      </c>
      <c r="C331" s="17">
        <v>2857</v>
      </c>
      <c r="D331" s="18" t="str">
        <f>IFERROR(VLOOKUP(C331,SRA!B:C,2,0),"")</f>
        <v>CAROLINE ALVES LEAL</v>
      </c>
      <c r="E331" s="12" t="str">
        <f>IFERROR(VLOOKUP(C331,SRA!B:T,8,0),"")</f>
        <v>CLT</v>
      </c>
      <c r="F331" s="12" t="s">
        <v>424</v>
      </c>
      <c r="G331" s="12" t="str">
        <f>IFERROR(VLOOKUP(C331,SRA!B:T,5,0),"")</f>
        <v>TEC. EM ADM. E FIN.</v>
      </c>
      <c r="H331" s="45">
        <f>IFERROR(VLOOKUP(C331,SRA!B:T,18,0),"")</f>
        <v>2373.69</v>
      </c>
      <c r="I331" s="45">
        <f>IFERROR(VLOOKUP(C331,SRA!B:T,19,0),"")</f>
        <v>1413.47</v>
      </c>
      <c r="J331" s="46">
        <f>IFERROR(VLOOKUP(C331,JUNHO!B:F,3,0),"0,00")</f>
        <v>4147.6499999999996</v>
      </c>
      <c r="K331" s="45">
        <f t="shared" si="10"/>
        <v>1658.2599999999993</v>
      </c>
      <c r="L331" s="46">
        <f>IFERROR(VLOOKUP(C331,JUNHO!B:H,7,0),"0,00")</f>
        <v>2489.3900000000003</v>
      </c>
      <c r="M331" s="16" t="str">
        <f>IFERROR(VLOOKUP(C331,FÉRIAS!B:C,2,0),"")</f>
        <v/>
      </c>
      <c r="N331" s="13" t="str">
        <f>IFERROR(VLOOKUP(C331,AFASTADOS!B:C,2,0),"")</f>
        <v/>
      </c>
    </row>
    <row r="332" spans="2:14" s="13" customFormat="1">
      <c r="B332" s="12">
        <f t="shared" si="11"/>
        <v>324</v>
      </c>
      <c r="C332" s="17">
        <v>2860</v>
      </c>
      <c r="D332" s="18" t="str">
        <f>IFERROR(VLOOKUP(C332,SRA!B:C,2,0),"")</f>
        <v>ADRIANA MAYO DE SOUZA E SILVA</v>
      </c>
      <c r="E332" s="12" t="str">
        <f>IFERROR(VLOOKUP(C332,SRA!B:T,8,0),"")</f>
        <v>CLT</v>
      </c>
      <c r="F332" s="12" t="s">
        <v>424</v>
      </c>
      <c r="G332" s="12" t="str">
        <f>IFERROR(VLOOKUP(C332,SRA!B:T,5,0),"")</f>
        <v>OP. DE PROD. IND.</v>
      </c>
      <c r="H332" s="45">
        <f>IFERROR(VLOOKUP(C332,SRA!B:T,18,0),"")</f>
        <v>1463.31</v>
      </c>
      <c r="I332" s="45">
        <f>IFERROR(VLOOKUP(C332,SRA!B:T,19,0),"")</f>
        <v>0</v>
      </c>
      <c r="J332" s="46">
        <f>IFERROR(VLOOKUP(C332,JUNHO!B:F,3,0),"0,00")</f>
        <v>1596.16</v>
      </c>
      <c r="K332" s="45">
        <f t="shared" si="10"/>
        <v>1098.6300000000001</v>
      </c>
      <c r="L332" s="46">
        <f>IFERROR(VLOOKUP(C332,JUNHO!B:H,7,0),"0,00")</f>
        <v>497.53</v>
      </c>
      <c r="M332" s="16" t="str">
        <f>IFERROR(VLOOKUP(C332,FÉRIAS!B:C,2,0),"")</f>
        <v/>
      </c>
      <c r="N332" s="13" t="str">
        <f>IFERROR(VLOOKUP(C332,AFASTADOS!B:C,2,0),"")</f>
        <v/>
      </c>
    </row>
    <row r="333" spans="2:14" s="13" customFormat="1">
      <c r="B333" s="12">
        <f t="shared" si="11"/>
        <v>325</v>
      </c>
      <c r="C333" s="17">
        <v>2864</v>
      </c>
      <c r="D333" s="18" t="str">
        <f>IFERROR(VLOOKUP(C333,SRA!B:C,2,0),"")</f>
        <v>DULCE HELENA PEREIRA</v>
      </c>
      <c r="E333" s="12" t="str">
        <f>IFERROR(VLOOKUP(C333,SRA!B:T,8,0),"")</f>
        <v>CLT</v>
      </c>
      <c r="F333" s="12" t="s">
        <v>424</v>
      </c>
      <c r="G333" s="12" t="str">
        <f>IFERROR(VLOOKUP(C333,SRA!B:T,5,0),"")</f>
        <v>OP. DE PROD. IND.</v>
      </c>
      <c r="H333" s="45">
        <f>IFERROR(VLOOKUP(C333,SRA!B:T,18,0),"")</f>
        <v>2059.09</v>
      </c>
      <c r="I333" s="45">
        <f>IFERROR(VLOOKUP(C333,SRA!B:T,19,0),"")</f>
        <v>904.62</v>
      </c>
      <c r="J333" s="46">
        <f>IFERROR(VLOOKUP(C333,JUNHO!B:F,3,0),"0,00")</f>
        <v>3324.2</v>
      </c>
      <c r="K333" s="45">
        <f t="shared" si="10"/>
        <v>1104.4299999999998</v>
      </c>
      <c r="L333" s="46">
        <f>IFERROR(VLOOKUP(C333,JUNHO!B:H,7,0),"0,00")</f>
        <v>2219.77</v>
      </c>
      <c r="M333" s="16" t="str">
        <f>IFERROR(VLOOKUP(C333,FÉRIAS!B:C,2,0),"")</f>
        <v/>
      </c>
      <c r="N333" s="13" t="str">
        <f>IFERROR(VLOOKUP(C333,AFASTADOS!B:C,2,0),"")</f>
        <v/>
      </c>
    </row>
    <row r="334" spans="2:14" s="13" customFormat="1">
      <c r="B334" s="12">
        <f t="shared" si="11"/>
        <v>326</v>
      </c>
      <c r="C334" s="17">
        <v>2866</v>
      </c>
      <c r="D334" s="18" t="str">
        <f>IFERROR(VLOOKUP(C334,SRA!B:C,2,0),"")</f>
        <v>LUCICLEIDE M  DE A  CAMPOS</v>
      </c>
      <c r="E334" s="12" t="str">
        <f>IFERROR(VLOOKUP(C334,SRA!B:T,8,0),"")</f>
        <v>CLT</v>
      </c>
      <c r="F334" s="12" t="s">
        <v>424</v>
      </c>
      <c r="G334" s="12" t="str">
        <f>IFERROR(VLOOKUP(C334,SRA!B:T,5,0),"")</f>
        <v>OP. DE PROD. IND.</v>
      </c>
      <c r="H334" s="45">
        <f>IFERROR(VLOOKUP(C334,SRA!B:T,18,0),"")</f>
        <v>1463.31</v>
      </c>
      <c r="I334" s="45">
        <f>IFERROR(VLOOKUP(C334,SRA!B:T,19,0),"")</f>
        <v>1187.32</v>
      </c>
      <c r="J334" s="46">
        <f>IFERROR(VLOOKUP(C334,JUNHO!B:F,3,0),"0,00")</f>
        <v>2705.32</v>
      </c>
      <c r="K334" s="45">
        <f t="shared" si="10"/>
        <v>316.05000000000018</v>
      </c>
      <c r="L334" s="46">
        <f>IFERROR(VLOOKUP(C334,JUNHO!B:H,7,0),"0,00")</f>
        <v>2389.27</v>
      </c>
      <c r="M334" s="16" t="str">
        <f>IFERROR(VLOOKUP(C334,FÉRIAS!B:C,2,0),"")</f>
        <v/>
      </c>
      <c r="N334" s="13" t="str">
        <f>IFERROR(VLOOKUP(C334,AFASTADOS!B:C,2,0),"")</f>
        <v/>
      </c>
    </row>
    <row r="335" spans="2:14" s="13" customFormat="1">
      <c r="B335" s="12">
        <f t="shared" si="11"/>
        <v>327</v>
      </c>
      <c r="C335" s="17">
        <v>2869</v>
      </c>
      <c r="D335" s="18" t="str">
        <f>IFERROR(VLOOKUP(C335,SRA!B:C,2,0),"")</f>
        <v>RICARDO J FERNANDES DA CUNHA</v>
      </c>
      <c r="E335" s="12" t="str">
        <f>IFERROR(VLOOKUP(C335,SRA!B:T,8,0),"")</f>
        <v>CLT</v>
      </c>
      <c r="F335" s="12" t="s">
        <v>424</v>
      </c>
      <c r="G335" s="12" t="str">
        <f>IFERROR(VLOOKUP(C335,SRA!B:T,5,0),"")</f>
        <v>OP. DE PROD. IND.</v>
      </c>
      <c r="H335" s="45">
        <f>IFERROR(VLOOKUP(C335,SRA!B:T,18,0),"")</f>
        <v>1631.35</v>
      </c>
      <c r="I335" s="45">
        <f>IFERROR(VLOOKUP(C335,SRA!B:T,19,0),"")</f>
        <v>0</v>
      </c>
      <c r="J335" s="46">
        <f>IFERROR(VLOOKUP(C335,JUNHO!B:F,3,0),"0,00")</f>
        <v>1518</v>
      </c>
      <c r="K335" s="45">
        <f t="shared" si="10"/>
        <v>808.91000000000008</v>
      </c>
      <c r="L335" s="46">
        <f>IFERROR(VLOOKUP(C335,JUNHO!B:H,7,0),"0,00")</f>
        <v>709.08999999999992</v>
      </c>
      <c r="M335" s="16" t="str">
        <f>IFERROR(VLOOKUP(C335,FÉRIAS!B:C,2,0),"")</f>
        <v/>
      </c>
      <c r="N335" s="13" t="str">
        <f>IFERROR(VLOOKUP(C335,AFASTADOS!B:C,2,0),"")</f>
        <v/>
      </c>
    </row>
    <row r="336" spans="2:14" s="13" customFormat="1">
      <c r="B336" s="12">
        <f t="shared" si="11"/>
        <v>328</v>
      </c>
      <c r="C336" s="17">
        <v>2870</v>
      </c>
      <c r="D336" s="18" t="str">
        <f>IFERROR(VLOOKUP(C336,SRA!B:C,2,0),"")</f>
        <v>SUZANA VALERIA PINHEIRO</v>
      </c>
      <c r="E336" s="12" t="str">
        <f>IFERROR(VLOOKUP(C336,SRA!B:T,8,0),"")</f>
        <v>CLT</v>
      </c>
      <c r="F336" s="12" t="s">
        <v>424</v>
      </c>
      <c r="G336" s="12" t="str">
        <f>IFERROR(VLOOKUP(C336,SRA!B:T,5,0),"")</f>
        <v>OP. DE PROD. IND.(B)</v>
      </c>
      <c r="H336" s="45">
        <f>IFERROR(VLOOKUP(C336,SRA!B:T,18,0),"")</f>
        <v>1613.32</v>
      </c>
      <c r="I336" s="45">
        <f>IFERROR(VLOOKUP(C336,SRA!B:T,19,0),"")</f>
        <v>0</v>
      </c>
      <c r="J336" s="46">
        <f>IFERROR(VLOOKUP(C336,JUNHO!B:F,3,0),"0,00")</f>
        <v>1613.32</v>
      </c>
      <c r="K336" s="45">
        <f t="shared" si="10"/>
        <v>885.08999999999992</v>
      </c>
      <c r="L336" s="46">
        <f>IFERROR(VLOOKUP(C336,JUNHO!B:H,7,0),"0,00")</f>
        <v>728.23</v>
      </c>
      <c r="M336" s="16" t="str">
        <f>IFERROR(VLOOKUP(C336,FÉRIAS!B:C,2,0),"")</f>
        <v/>
      </c>
      <c r="N336" s="13" t="str">
        <f>IFERROR(VLOOKUP(C336,AFASTADOS!B:C,2,0),"")</f>
        <v/>
      </c>
    </row>
    <row r="337" spans="2:14" s="13" customFormat="1">
      <c r="B337" s="12">
        <f t="shared" si="11"/>
        <v>329</v>
      </c>
      <c r="C337" s="17">
        <v>2871</v>
      </c>
      <c r="D337" s="18" t="str">
        <f>IFERROR(VLOOKUP(C337,SRA!B:C,2,0),"")</f>
        <v>SUZELY ARANTES DA S MELO</v>
      </c>
      <c r="E337" s="12" t="str">
        <f>IFERROR(VLOOKUP(C337,SRA!B:T,8,0),"")</f>
        <v>CLT</v>
      </c>
      <c r="F337" s="12" t="s">
        <v>424</v>
      </c>
      <c r="G337" s="12" t="str">
        <f>IFERROR(VLOOKUP(C337,SRA!B:T,5,0),"")</f>
        <v>OP. DE PROD. IND.</v>
      </c>
      <c r="H337" s="45">
        <f>IFERROR(VLOOKUP(C337,SRA!B:T,18,0),"")</f>
        <v>1613.31</v>
      </c>
      <c r="I337" s="45">
        <f>IFERROR(VLOOKUP(C337,SRA!B:T,19,0),"")</f>
        <v>0</v>
      </c>
      <c r="J337" s="46">
        <f>IFERROR(VLOOKUP(C337,JUNHO!B:F,3,0),"0,00")</f>
        <v>1678.31</v>
      </c>
      <c r="K337" s="45">
        <f t="shared" si="10"/>
        <v>855.49</v>
      </c>
      <c r="L337" s="46">
        <f>IFERROR(VLOOKUP(C337,JUNHO!B:H,7,0),"0,00")</f>
        <v>822.81999999999994</v>
      </c>
      <c r="M337" s="16" t="str">
        <f>IFERROR(VLOOKUP(C337,FÉRIAS!B:C,2,0),"")</f>
        <v/>
      </c>
      <c r="N337" s="13" t="str">
        <f>IFERROR(VLOOKUP(C337,AFASTADOS!B:C,2,0),"")</f>
        <v/>
      </c>
    </row>
    <row r="338" spans="2:14" s="13" customFormat="1">
      <c r="B338" s="12">
        <f t="shared" si="11"/>
        <v>330</v>
      </c>
      <c r="C338" s="17">
        <v>2873</v>
      </c>
      <c r="D338" s="18" t="str">
        <f>IFERROR(VLOOKUP(C338,SRA!B:C,2,0),"")</f>
        <v>AURELIA RODRIGUES TORREIRO</v>
      </c>
      <c r="E338" s="12" t="str">
        <f>IFERROR(VLOOKUP(C338,SRA!B:T,8,0),"")</f>
        <v>CLT</v>
      </c>
      <c r="F338" s="12" t="s">
        <v>424</v>
      </c>
      <c r="G338" s="12" t="str">
        <f>IFERROR(VLOOKUP(C338,SRA!B:T,5,0),"")</f>
        <v>ANA ASS FARMACEUTICA</v>
      </c>
      <c r="H338" s="45">
        <f>IFERROR(VLOOKUP(C338,SRA!B:T,18,0),"")</f>
        <v>5811.19</v>
      </c>
      <c r="I338" s="45">
        <f>IFERROR(VLOOKUP(C338,SRA!B:T,19,0),"")</f>
        <v>0</v>
      </c>
      <c r="J338" s="46">
        <f>IFERROR(VLOOKUP(C338,JUNHO!B:F,3,0),"0,00")</f>
        <v>5811.19</v>
      </c>
      <c r="K338" s="45">
        <f t="shared" si="10"/>
        <v>1526.3499999999995</v>
      </c>
      <c r="L338" s="46">
        <f>IFERROR(VLOOKUP(C338,JUNHO!B:H,7,0),"0,00")</f>
        <v>4284.84</v>
      </c>
      <c r="M338" s="16" t="str">
        <f>IFERROR(VLOOKUP(C338,FÉRIAS!B:C,2,0),"")</f>
        <v/>
      </c>
      <c r="N338" s="13" t="str">
        <f>IFERROR(VLOOKUP(C338,AFASTADOS!B:C,2,0),"")</f>
        <v/>
      </c>
    </row>
    <row r="339" spans="2:14" s="13" customFormat="1">
      <c r="B339" s="12">
        <f t="shared" si="11"/>
        <v>331</v>
      </c>
      <c r="C339" s="17">
        <v>2878</v>
      </c>
      <c r="D339" s="18" t="str">
        <f>IFERROR(VLOOKUP(C339,SRA!B:C,2,0),"")</f>
        <v>JAMSON ALESSANDRO DA SILVA</v>
      </c>
      <c r="E339" s="12" t="str">
        <f>IFERROR(VLOOKUP(C339,SRA!B:T,8,0),"")</f>
        <v>CLT</v>
      </c>
      <c r="F339" s="12" t="s">
        <v>424</v>
      </c>
      <c r="G339" s="12" t="str">
        <f>IFERROR(VLOOKUP(C339,SRA!B:T,5,0),"")</f>
        <v>TEC. EM ADM. E FIN.</v>
      </c>
      <c r="H339" s="45">
        <f>IFERROR(VLOOKUP(C339,SRA!B:T,18,0),"")</f>
        <v>2152.9499999999998</v>
      </c>
      <c r="I339" s="45">
        <f>IFERROR(VLOOKUP(C339,SRA!B:T,19,0),"")</f>
        <v>0</v>
      </c>
      <c r="J339" s="46">
        <f>IFERROR(VLOOKUP(C339,JUNHO!B:F,3,0),"0,00")</f>
        <v>2215.17</v>
      </c>
      <c r="K339" s="45">
        <f t="shared" si="10"/>
        <v>1236.76</v>
      </c>
      <c r="L339" s="46">
        <f>IFERROR(VLOOKUP(C339,JUNHO!B:H,7,0),"0,00")</f>
        <v>978.41000000000008</v>
      </c>
      <c r="M339" s="16" t="str">
        <f>IFERROR(VLOOKUP(C339,FÉRIAS!B:C,2,0),"")</f>
        <v/>
      </c>
      <c r="N339" s="13" t="str">
        <f>IFERROR(VLOOKUP(C339,AFASTADOS!B:C,2,0),"")</f>
        <v/>
      </c>
    </row>
    <row r="340" spans="2:14" s="13" customFormat="1">
      <c r="B340" s="12">
        <f t="shared" si="11"/>
        <v>332</v>
      </c>
      <c r="C340" s="17">
        <v>2887</v>
      </c>
      <c r="D340" s="18" t="str">
        <f>IFERROR(VLOOKUP(C340,SRA!B:C,2,0),"")</f>
        <v>MARIA EUZENI DA SILVA GARCEZ</v>
      </c>
      <c r="E340" s="12" t="str">
        <f>IFERROR(VLOOKUP(C340,SRA!B:T,8,0),"")</f>
        <v>CLT</v>
      </c>
      <c r="F340" s="12" t="s">
        <v>424</v>
      </c>
      <c r="G340" s="12" t="str">
        <f>IFERROR(VLOOKUP(C340,SRA!B:T,5,0),"")</f>
        <v>TEC. EM ADM. E FIN.</v>
      </c>
      <c r="H340" s="45">
        <f>IFERROR(VLOOKUP(C340,SRA!B:T,18,0),"")</f>
        <v>2152.9699999999998</v>
      </c>
      <c r="I340" s="45">
        <f>IFERROR(VLOOKUP(C340,SRA!B:T,19,0),"")</f>
        <v>0</v>
      </c>
      <c r="J340" s="46">
        <f>IFERROR(VLOOKUP(C340,JUNHO!B:F,3,0),"0,00")</f>
        <v>2152.9699999999998</v>
      </c>
      <c r="K340" s="45">
        <f t="shared" si="10"/>
        <v>525.81999999999971</v>
      </c>
      <c r="L340" s="46">
        <f>IFERROR(VLOOKUP(C340,JUNHO!B:H,7,0),"0,00")</f>
        <v>1627.15</v>
      </c>
      <c r="M340" s="16" t="str">
        <f>IFERROR(VLOOKUP(C340,FÉRIAS!B:C,2,0),"")</f>
        <v/>
      </c>
      <c r="N340" s="13" t="str">
        <f>IFERROR(VLOOKUP(C340,AFASTADOS!B:C,2,0),"")</f>
        <v/>
      </c>
    </row>
    <row r="341" spans="2:14" s="13" customFormat="1">
      <c r="B341" s="12">
        <f t="shared" si="11"/>
        <v>333</v>
      </c>
      <c r="C341" s="17">
        <v>2889</v>
      </c>
      <c r="D341" s="18" t="str">
        <f>IFERROR(VLOOKUP(C341,SRA!B:C,2,0),"")</f>
        <v>EJANE FERREIRA TEXEIRA</v>
      </c>
      <c r="E341" s="12" t="str">
        <f>IFERROR(VLOOKUP(C341,SRA!B:T,8,0),"")</f>
        <v>CLT</v>
      </c>
      <c r="F341" s="12" t="s">
        <v>436</v>
      </c>
      <c r="G341" s="12" t="str">
        <f>IFERROR(VLOOKUP(C341,SRA!B:T,5,0),"")</f>
        <v>TEC. CONTABIL</v>
      </c>
      <c r="H341" s="45">
        <f>IFERROR(VLOOKUP(C341,SRA!B:T,18,0),"")</f>
        <v>2492.3200000000002</v>
      </c>
      <c r="I341" s="45">
        <f>IFERROR(VLOOKUP(C341,SRA!B:T,19,0),"")</f>
        <v>0</v>
      </c>
      <c r="J341" s="46">
        <f>IFERROR(VLOOKUP(C341,JUNHO!B:F,3,0),"0,00")</f>
        <v>3982.81</v>
      </c>
      <c r="K341" s="45">
        <f t="shared" si="10"/>
        <v>3135.42</v>
      </c>
      <c r="L341" s="46">
        <f>IFERROR(VLOOKUP(C341,JUNHO!B:H,7,0),"0,00")</f>
        <v>847.39</v>
      </c>
      <c r="M341" s="16" t="str">
        <f>IFERROR(VLOOKUP(C341,FÉRIAS!B:C,2,0),"")</f>
        <v>EJANE FERREIRA TEXEIRA</v>
      </c>
      <c r="N341" s="13" t="str">
        <f>IFERROR(VLOOKUP(C341,AFASTADOS!B:C,2,0),"")</f>
        <v/>
      </c>
    </row>
    <row r="342" spans="2:14" s="13" customFormat="1">
      <c r="B342" s="12">
        <f t="shared" si="11"/>
        <v>334</v>
      </c>
      <c r="C342" s="17">
        <v>2890</v>
      </c>
      <c r="D342" s="18" t="str">
        <f>IFERROR(VLOOKUP(C342,SRA!B:C,2,0),"")</f>
        <v>CLELIO FIRMINO SILVA</v>
      </c>
      <c r="E342" s="12" t="str">
        <f>IFERROR(VLOOKUP(C342,SRA!B:T,8,0),"")</f>
        <v>CLT</v>
      </c>
      <c r="F342" s="12" t="s">
        <v>424</v>
      </c>
      <c r="G342" s="12" t="str">
        <f>IFERROR(VLOOKUP(C342,SRA!B:T,5,0),"")</f>
        <v>OP. DE PROD. IND.</v>
      </c>
      <c r="H342" s="45">
        <f>IFERROR(VLOOKUP(C342,SRA!B:T,18,0),"")</f>
        <v>1463.31</v>
      </c>
      <c r="I342" s="45">
        <f>IFERROR(VLOOKUP(C342,SRA!B:T,19,0),"")</f>
        <v>0</v>
      </c>
      <c r="J342" s="46">
        <f>IFERROR(VLOOKUP(C342,JUNHO!B:F,3,0),"0,00")</f>
        <v>1518</v>
      </c>
      <c r="K342" s="45">
        <f t="shared" si="10"/>
        <v>453.13000000000011</v>
      </c>
      <c r="L342" s="46">
        <f>IFERROR(VLOOKUP(C342,JUNHO!B:H,7,0),"0,00")</f>
        <v>1064.8699999999999</v>
      </c>
      <c r="M342" s="16" t="str">
        <f>IFERROR(VLOOKUP(C342,FÉRIAS!B:C,2,0),"")</f>
        <v/>
      </c>
      <c r="N342" s="13" t="str">
        <f>IFERROR(VLOOKUP(C342,AFASTADOS!B:C,2,0),"")</f>
        <v/>
      </c>
    </row>
    <row r="343" spans="2:14" s="13" customFormat="1">
      <c r="B343" s="12">
        <f t="shared" si="11"/>
        <v>335</v>
      </c>
      <c r="C343" s="17">
        <v>2891</v>
      </c>
      <c r="D343" s="18" t="str">
        <f>IFERROR(VLOOKUP(C343,SRA!B:C,2,0),"")</f>
        <v>ERICK MEDEIROS</v>
      </c>
      <c r="E343" s="12" t="str">
        <f>IFERROR(VLOOKUP(C343,SRA!B:T,8,0),"")</f>
        <v>CLT</v>
      </c>
      <c r="F343" s="12" t="s">
        <v>424</v>
      </c>
      <c r="G343" s="12" t="str">
        <f>IFERROR(VLOOKUP(C343,SRA!B:T,5,0),"")</f>
        <v>OP. DE PROD. IND.</v>
      </c>
      <c r="H343" s="45">
        <f>IFERROR(VLOOKUP(C343,SRA!B:T,18,0),"")</f>
        <v>1536.48</v>
      </c>
      <c r="I343" s="45">
        <f>IFERROR(VLOOKUP(C343,SRA!B:T,19,0),"")</f>
        <v>0</v>
      </c>
      <c r="J343" s="46">
        <f>IFERROR(VLOOKUP(C343,JUNHO!B:F,3,0),"0,00")</f>
        <v>1656.36</v>
      </c>
      <c r="K343" s="45">
        <f t="shared" si="10"/>
        <v>1133.96</v>
      </c>
      <c r="L343" s="46">
        <f>IFERROR(VLOOKUP(C343,JUNHO!B:H,7,0),"0,00")</f>
        <v>522.4</v>
      </c>
      <c r="M343" s="16" t="str">
        <f>IFERROR(VLOOKUP(C343,FÉRIAS!B:C,2,0),"")</f>
        <v/>
      </c>
      <c r="N343" s="13" t="str">
        <f>IFERROR(VLOOKUP(C343,AFASTADOS!B:C,2,0),"")</f>
        <v/>
      </c>
    </row>
    <row r="344" spans="2:14" s="13" customFormat="1">
      <c r="B344" s="12">
        <f t="shared" si="11"/>
        <v>336</v>
      </c>
      <c r="C344" s="17">
        <v>2894</v>
      </c>
      <c r="D344" s="18" t="str">
        <f>IFERROR(VLOOKUP(C344,SRA!B:C,2,0),"")</f>
        <v>JOELNA DINIZ PEREIRA DE SOUSA</v>
      </c>
      <c r="E344" s="12" t="str">
        <f>IFERROR(VLOOKUP(C344,SRA!B:T,8,0),"")</f>
        <v>CLT</v>
      </c>
      <c r="F344" s="12" t="s">
        <v>424</v>
      </c>
      <c r="G344" s="12" t="str">
        <f>IFERROR(VLOOKUP(C344,SRA!B:T,5,0),"")</f>
        <v>OP. PROD. IND. (D)</v>
      </c>
      <c r="H344" s="45">
        <f>IFERROR(VLOOKUP(C344,SRA!B:T,18,0),"")</f>
        <v>1961.04</v>
      </c>
      <c r="I344" s="45">
        <f>IFERROR(VLOOKUP(C344,SRA!B:T,19,0),"")</f>
        <v>0</v>
      </c>
      <c r="J344" s="46">
        <f>IFERROR(VLOOKUP(C344,JUNHO!B:F,3,0),"0,00")</f>
        <v>2358.66</v>
      </c>
      <c r="K344" s="45">
        <f t="shared" si="10"/>
        <v>682.88999999999987</v>
      </c>
      <c r="L344" s="46">
        <f>IFERROR(VLOOKUP(C344,JUNHO!B:H,7,0),"0,00")</f>
        <v>1675.77</v>
      </c>
      <c r="M344" s="16" t="str">
        <f>IFERROR(VLOOKUP(C344,FÉRIAS!B:C,2,0),"")</f>
        <v/>
      </c>
      <c r="N344" s="13" t="str">
        <f>IFERROR(VLOOKUP(C344,AFASTADOS!B:C,2,0),"")</f>
        <v/>
      </c>
    </row>
    <row r="345" spans="2:14" s="13" customFormat="1">
      <c r="B345" s="12">
        <f t="shared" si="11"/>
        <v>337</v>
      </c>
      <c r="C345" s="17">
        <v>2895</v>
      </c>
      <c r="D345" s="18" t="str">
        <f>IFERROR(VLOOKUP(C345,SRA!B:C,2,0),"")</f>
        <v>KLEBER DE OLIVEIRA GALDINO</v>
      </c>
      <c r="E345" s="12" t="str">
        <f>IFERROR(VLOOKUP(C345,SRA!B:T,8,0),"")</f>
        <v>CLT</v>
      </c>
      <c r="F345" s="12" t="s">
        <v>436</v>
      </c>
      <c r="G345" s="12" t="str">
        <f>IFERROR(VLOOKUP(C345,SRA!B:T,5,0),"")</f>
        <v>OP. DE PROD. IND.</v>
      </c>
      <c r="H345" s="45">
        <f>IFERROR(VLOOKUP(C345,SRA!B:T,18,0),"")</f>
        <v>1463.31</v>
      </c>
      <c r="I345" s="45">
        <f>IFERROR(VLOOKUP(C345,SRA!B:T,19,0),"")</f>
        <v>0</v>
      </c>
      <c r="J345" s="46">
        <f>IFERROR(VLOOKUP(C345,JUNHO!B:F,3,0),"0,00")</f>
        <v>1875.7</v>
      </c>
      <c r="K345" s="45">
        <f t="shared" si="10"/>
        <v>983.83000000000015</v>
      </c>
      <c r="L345" s="46">
        <f>IFERROR(VLOOKUP(C345,JUNHO!B:H,7,0),"0,00")</f>
        <v>891.86999999999989</v>
      </c>
      <c r="M345" s="16" t="str">
        <f>IFERROR(VLOOKUP(C345,FÉRIAS!B:C,2,0),"")</f>
        <v>KLEBER DE OLIVEIRA GALDINO</v>
      </c>
      <c r="N345" s="13" t="str">
        <f>IFERROR(VLOOKUP(C345,AFASTADOS!B:C,2,0),"")</f>
        <v/>
      </c>
    </row>
    <row r="346" spans="2:14" s="13" customFormat="1">
      <c r="B346" s="12">
        <f t="shared" si="11"/>
        <v>338</v>
      </c>
      <c r="C346" s="17">
        <v>2904</v>
      </c>
      <c r="D346" s="18" t="str">
        <f>IFERROR(VLOOKUP(C346,SRA!B:C,2,0),"")</f>
        <v>ANTONIO S ALVES DE O JUNIOR</v>
      </c>
      <c r="E346" s="12" t="str">
        <f>IFERROR(VLOOKUP(C346,SRA!B:T,8,0),"")</f>
        <v>CLT</v>
      </c>
      <c r="F346" s="12" t="s">
        <v>424</v>
      </c>
      <c r="G346" s="12" t="str">
        <f>IFERROR(VLOOKUP(C346,SRA!B:T,5,0),"")</f>
        <v>TEC. EM ADM. E FIN.</v>
      </c>
      <c r="H346" s="45">
        <f>IFERROR(VLOOKUP(C346,SRA!B:T,18,0),"")</f>
        <v>2373.69</v>
      </c>
      <c r="I346" s="45">
        <f>IFERROR(VLOOKUP(C346,SRA!B:T,19,0),"")</f>
        <v>0</v>
      </c>
      <c r="J346" s="46">
        <f>IFERROR(VLOOKUP(C346,JUNHO!B:F,3,0),"0,00")</f>
        <v>2373.69</v>
      </c>
      <c r="K346" s="45">
        <f t="shared" si="10"/>
        <v>574.29</v>
      </c>
      <c r="L346" s="46">
        <f>IFERROR(VLOOKUP(C346,JUNHO!B:H,7,0),"0,00")</f>
        <v>1799.4</v>
      </c>
      <c r="M346" s="16" t="str">
        <f>IFERROR(VLOOKUP(C346,FÉRIAS!B:C,2,0),"")</f>
        <v/>
      </c>
      <c r="N346" s="13" t="str">
        <f>IFERROR(VLOOKUP(C346,AFASTADOS!B:C,2,0),"")</f>
        <v/>
      </c>
    </row>
    <row r="347" spans="2:14" s="13" customFormat="1">
      <c r="B347" s="12">
        <f t="shared" si="11"/>
        <v>339</v>
      </c>
      <c r="C347" s="17">
        <v>2906</v>
      </c>
      <c r="D347" s="18" t="str">
        <f>IFERROR(VLOOKUP(C347,SRA!B:C,2,0),"")</f>
        <v>ARTHUR A SANTOS WANDERLEY</v>
      </c>
      <c r="E347" s="12" t="str">
        <f>IFERROR(VLOOKUP(C347,SRA!B:T,8,0),"")</f>
        <v>CLT</v>
      </c>
      <c r="F347" s="12" t="s">
        <v>424</v>
      </c>
      <c r="G347" s="12" t="str">
        <f>IFERROR(VLOOKUP(C347,SRA!B:T,5,0),"")</f>
        <v>ANA ASS FARMACEUTICA</v>
      </c>
      <c r="H347" s="45">
        <f>IFERROR(VLOOKUP(C347,SRA!B:T,18,0),"")</f>
        <v>5811.19</v>
      </c>
      <c r="I347" s="45">
        <f>IFERROR(VLOOKUP(C347,SRA!B:T,19,0),"")</f>
        <v>0</v>
      </c>
      <c r="J347" s="46">
        <f>IFERROR(VLOOKUP(C347,JUNHO!B:F,3,0),"0,00")</f>
        <v>5811.19</v>
      </c>
      <c r="K347" s="45">
        <f t="shared" si="10"/>
        <v>3308.87</v>
      </c>
      <c r="L347" s="46">
        <f>IFERROR(VLOOKUP(C347,JUNHO!B:H,7,0),"0,00")</f>
        <v>2502.3199999999997</v>
      </c>
      <c r="M347" s="16" t="str">
        <f>IFERROR(VLOOKUP(C347,FÉRIAS!B:C,2,0),"")</f>
        <v/>
      </c>
      <c r="N347" s="13" t="str">
        <f>IFERROR(VLOOKUP(C347,AFASTADOS!B:C,2,0),"")</f>
        <v/>
      </c>
    </row>
    <row r="348" spans="2:14" s="13" customFormat="1">
      <c r="B348" s="12">
        <f t="shared" si="11"/>
        <v>340</v>
      </c>
      <c r="C348" s="17">
        <v>2907</v>
      </c>
      <c r="D348" s="18" t="str">
        <f>IFERROR(VLOOKUP(C348,SRA!B:C,2,0),"")</f>
        <v>JOELINE LIMA DO NASCIMENTO</v>
      </c>
      <c r="E348" s="12" t="str">
        <f>IFERROR(VLOOKUP(C348,SRA!B:T,8,0),"")</f>
        <v>CLT</v>
      </c>
      <c r="F348" s="12" t="s">
        <v>424</v>
      </c>
      <c r="G348" s="12" t="str">
        <f>IFERROR(VLOOKUP(C348,SRA!B:T,5,0),"")</f>
        <v>TEC. EM ADM. E FIN.</v>
      </c>
      <c r="H348" s="45">
        <f>IFERROR(VLOOKUP(C348,SRA!B:T,18,0),"")</f>
        <v>2152.9699999999998</v>
      </c>
      <c r="I348" s="45">
        <f>IFERROR(VLOOKUP(C348,SRA!B:T,19,0),"")</f>
        <v>0</v>
      </c>
      <c r="J348" s="46">
        <f>IFERROR(VLOOKUP(C348,JUNHO!B:F,3,0),"0,00")</f>
        <v>6101.93</v>
      </c>
      <c r="K348" s="45">
        <f t="shared" si="10"/>
        <v>5391.4500000000007</v>
      </c>
      <c r="L348" s="46">
        <f>IFERROR(VLOOKUP(C348,JUNHO!B:H,7,0),"0,00")</f>
        <v>710.48</v>
      </c>
      <c r="M348" s="16" t="str">
        <f>IFERROR(VLOOKUP(C348,FÉRIAS!B:C,2,0),"")</f>
        <v/>
      </c>
      <c r="N348" s="13" t="str">
        <f>IFERROR(VLOOKUP(C348,AFASTADOS!B:C,2,0),"")</f>
        <v/>
      </c>
    </row>
    <row r="349" spans="2:14" s="13" customFormat="1">
      <c r="B349" s="12">
        <f t="shared" si="11"/>
        <v>341</v>
      </c>
      <c r="C349" s="17">
        <v>2909</v>
      </c>
      <c r="D349" s="18" t="str">
        <f>IFERROR(VLOOKUP(C349,SRA!B:C,2,0),"")</f>
        <v>ROBSON CARNEIRO DA SILVA</v>
      </c>
      <c r="E349" s="12" t="str">
        <f>IFERROR(VLOOKUP(C349,SRA!B:T,8,0),"")</f>
        <v>CLT</v>
      </c>
      <c r="F349" s="12" t="s">
        <v>424</v>
      </c>
      <c r="G349" s="12" t="str">
        <f>IFERROR(VLOOKUP(C349,SRA!B:T,5,0),"")</f>
        <v>TEC. EM ADM. E FIN.</v>
      </c>
      <c r="H349" s="45">
        <f>IFERROR(VLOOKUP(C349,SRA!B:T,18,0),"")</f>
        <v>2373.69</v>
      </c>
      <c r="I349" s="45">
        <f>IFERROR(VLOOKUP(C349,SRA!B:T,19,0),"")</f>
        <v>0</v>
      </c>
      <c r="J349" s="46">
        <f>IFERROR(VLOOKUP(C349,JUNHO!B:F,3,0),"0,00")</f>
        <v>2734.18</v>
      </c>
      <c r="K349" s="45">
        <f t="shared" si="10"/>
        <v>410.30999999999995</v>
      </c>
      <c r="L349" s="46">
        <f>IFERROR(VLOOKUP(C349,JUNHO!B:H,7,0),"0,00")</f>
        <v>2323.87</v>
      </c>
      <c r="M349" s="16" t="str">
        <f>IFERROR(VLOOKUP(C349,FÉRIAS!B:C,2,0),"")</f>
        <v/>
      </c>
      <c r="N349" s="13" t="str">
        <f>IFERROR(VLOOKUP(C349,AFASTADOS!B:C,2,0),"")</f>
        <v/>
      </c>
    </row>
    <row r="350" spans="2:14" s="13" customFormat="1">
      <c r="B350" s="12">
        <f t="shared" si="11"/>
        <v>342</v>
      </c>
      <c r="C350" s="17">
        <v>2910</v>
      </c>
      <c r="D350" s="18" t="str">
        <f>IFERROR(VLOOKUP(C350,SRA!B:C,2,0),"")</f>
        <v>JOSE VITAL DUARTE JUNIOR</v>
      </c>
      <c r="E350" s="12" t="str">
        <f>IFERROR(VLOOKUP(C350,SRA!B:T,8,0),"")</f>
        <v>CLT</v>
      </c>
      <c r="F350" s="12" t="s">
        <v>424</v>
      </c>
      <c r="G350" s="12" t="str">
        <f>IFERROR(VLOOKUP(C350,SRA!B:T,5,0),"")</f>
        <v>TEC. EM ADM. E FIN.</v>
      </c>
      <c r="H350" s="45">
        <f>IFERROR(VLOOKUP(C350,SRA!B:T,18,0),"")</f>
        <v>2492.37</v>
      </c>
      <c r="I350" s="45">
        <f>IFERROR(VLOOKUP(C350,SRA!B:T,19,0),"")</f>
        <v>4344.25</v>
      </c>
      <c r="J350" s="46">
        <f>IFERROR(VLOOKUP(C350,JUNHO!B:F,3,0),"0,00")</f>
        <v>7921.72</v>
      </c>
      <c r="K350" s="45">
        <f t="shared" si="10"/>
        <v>1983.3000000000002</v>
      </c>
      <c r="L350" s="46">
        <f>IFERROR(VLOOKUP(C350,JUNHO!B:H,7,0),"0,00")</f>
        <v>5938.42</v>
      </c>
      <c r="M350" s="16" t="str">
        <f>IFERROR(VLOOKUP(C350,FÉRIAS!B:C,2,0),"")</f>
        <v/>
      </c>
      <c r="N350" s="13" t="str">
        <f>IFERROR(VLOOKUP(C350,AFASTADOS!B:C,2,0),"")</f>
        <v/>
      </c>
    </row>
    <row r="351" spans="2:14" s="13" customFormat="1">
      <c r="B351" s="12">
        <f t="shared" si="11"/>
        <v>343</v>
      </c>
      <c r="C351" s="17">
        <v>2911</v>
      </c>
      <c r="D351" s="18" t="str">
        <f>IFERROR(VLOOKUP(C351,SRA!B:C,2,0),"")</f>
        <v>ALDJANE MARIA DOS SANTOS</v>
      </c>
      <c r="E351" s="12" t="str">
        <f>IFERROR(VLOOKUP(C351,SRA!B:T,8,0),"")</f>
        <v>CLT</v>
      </c>
      <c r="F351" s="12" t="s">
        <v>424</v>
      </c>
      <c r="G351" s="12" t="str">
        <f>IFERROR(VLOOKUP(C351,SRA!B:T,5,0),"")</f>
        <v>OP. DE PROD. IND.</v>
      </c>
      <c r="H351" s="45">
        <f>IFERROR(VLOOKUP(C351,SRA!B:T,18,0),"")</f>
        <v>1613.3</v>
      </c>
      <c r="I351" s="45">
        <f>IFERROR(VLOOKUP(C351,SRA!B:T,19,0),"")</f>
        <v>0</v>
      </c>
      <c r="J351" s="46">
        <f>IFERROR(VLOOKUP(C351,JUNHO!B:F,3,0),"0,00")</f>
        <v>1778.84</v>
      </c>
      <c r="K351" s="45">
        <f t="shared" si="10"/>
        <v>989.19999999999993</v>
      </c>
      <c r="L351" s="46">
        <f>IFERROR(VLOOKUP(C351,JUNHO!B:H,7,0),"0,00")</f>
        <v>789.64</v>
      </c>
      <c r="M351" s="16" t="str">
        <f>IFERROR(VLOOKUP(C351,FÉRIAS!B:C,2,0),"")</f>
        <v/>
      </c>
      <c r="N351" s="13" t="str">
        <f>IFERROR(VLOOKUP(C351,AFASTADOS!B:C,2,0),"")</f>
        <v/>
      </c>
    </row>
    <row r="352" spans="2:14" s="13" customFormat="1">
      <c r="B352" s="12">
        <f t="shared" si="11"/>
        <v>344</v>
      </c>
      <c r="C352" s="17">
        <v>2915</v>
      </c>
      <c r="D352" s="18" t="str">
        <f>IFERROR(VLOOKUP(C352,SRA!B:C,2,0),"")</f>
        <v>HAMILTON LINO ALVES</v>
      </c>
      <c r="E352" s="12" t="str">
        <f>IFERROR(VLOOKUP(C352,SRA!B:T,8,0),"")</f>
        <v>CLT</v>
      </c>
      <c r="F352" s="12" t="s">
        <v>424</v>
      </c>
      <c r="G352" s="12" t="str">
        <f>IFERROR(VLOOKUP(C352,SRA!B:T,5,0),"")</f>
        <v>OP. DE PROD. IND.</v>
      </c>
      <c r="H352" s="45">
        <f>IFERROR(VLOOKUP(C352,SRA!B:T,18,0),"")</f>
        <v>1613.3</v>
      </c>
      <c r="I352" s="45">
        <f>IFERROR(VLOOKUP(C352,SRA!B:T,19,0),"")</f>
        <v>0</v>
      </c>
      <c r="J352" s="46">
        <f>IFERROR(VLOOKUP(C352,JUNHO!B:F,3,0),"0,00")</f>
        <v>1613.3</v>
      </c>
      <c r="K352" s="45">
        <f t="shared" si="10"/>
        <v>470.32999999999993</v>
      </c>
      <c r="L352" s="46">
        <f>IFERROR(VLOOKUP(C352,JUNHO!B:H,7,0),"0,00")</f>
        <v>1142.97</v>
      </c>
      <c r="M352" s="16" t="str">
        <f>IFERROR(VLOOKUP(C352,FÉRIAS!B:C,2,0),"")</f>
        <v/>
      </c>
      <c r="N352" s="13" t="str">
        <f>IFERROR(VLOOKUP(C352,AFASTADOS!B:C,2,0),"")</f>
        <v/>
      </c>
    </row>
    <row r="353" spans="2:14" s="13" customFormat="1">
      <c r="B353" s="12">
        <f t="shared" si="11"/>
        <v>345</v>
      </c>
      <c r="C353" s="17">
        <v>2917</v>
      </c>
      <c r="D353" s="18" t="str">
        <f>IFERROR(VLOOKUP(C353,SRA!B:C,2,0),"")</f>
        <v>LUCICLEIDE PEREIRA DEODATO</v>
      </c>
      <c r="E353" s="12" t="str">
        <f>IFERROR(VLOOKUP(C353,SRA!B:T,8,0),"")</f>
        <v>CLT</v>
      </c>
      <c r="F353" s="12" t="s">
        <v>424</v>
      </c>
      <c r="G353" s="12" t="str">
        <f>IFERROR(VLOOKUP(C353,SRA!B:T,5,0),"")</f>
        <v>OP. DE PROD. IND.</v>
      </c>
      <c r="H353" s="45">
        <f>IFERROR(VLOOKUP(C353,SRA!B:T,18,0),"")</f>
        <v>1867.65</v>
      </c>
      <c r="I353" s="45">
        <f>IFERROR(VLOOKUP(C353,SRA!B:T,19,0),"")</f>
        <v>0</v>
      </c>
      <c r="J353" s="46">
        <f>IFERROR(VLOOKUP(C353,JUNHO!B:F,3,0),"0,00")</f>
        <v>1867.65</v>
      </c>
      <c r="K353" s="45">
        <f t="shared" si="10"/>
        <v>728.75</v>
      </c>
      <c r="L353" s="46">
        <f>IFERROR(VLOOKUP(C353,JUNHO!B:H,7,0),"0,00")</f>
        <v>1138.9000000000001</v>
      </c>
      <c r="M353" s="16" t="str">
        <f>IFERROR(VLOOKUP(C353,FÉRIAS!B:C,2,0),"")</f>
        <v/>
      </c>
      <c r="N353" s="13" t="str">
        <f>IFERROR(VLOOKUP(C353,AFASTADOS!B:C,2,0),"")</f>
        <v/>
      </c>
    </row>
    <row r="354" spans="2:14" s="13" customFormat="1">
      <c r="B354" s="12">
        <f t="shared" si="11"/>
        <v>346</v>
      </c>
      <c r="C354" s="17">
        <v>2918</v>
      </c>
      <c r="D354" s="18" t="str">
        <f>IFERROR(VLOOKUP(C354,SRA!B:C,2,0),"")</f>
        <v>MARIA DAS NEVES DE BARROS</v>
      </c>
      <c r="E354" s="12" t="str">
        <f>IFERROR(VLOOKUP(C354,SRA!B:T,8,0),"")</f>
        <v>CLT</v>
      </c>
      <c r="F354" s="12" t="s">
        <v>424</v>
      </c>
      <c r="G354" s="12" t="str">
        <f>IFERROR(VLOOKUP(C354,SRA!B:T,5,0),"")</f>
        <v>OP. DE PROD. IND.</v>
      </c>
      <c r="H354" s="45">
        <f>IFERROR(VLOOKUP(C354,SRA!B:T,18,0),"")</f>
        <v>1463.31</v>
      </c>
      <c r="I354" s="45">
        <f>IFERROR(VLOOKUP(C354,SRA!B:T,19,0),"")</f>
        <v>0</v>
      </c>
      <c r="J354" s="46">
        <f>IFERROR(VLOOKUP(C354,JUNHO!B:F,3,0),"0,00")</f>
        <v>2054.21</v>
      </c>
      <c r="K354" s="45">
        <f t="shared" si="10"/>
        <v>1556.68</v>
      </c>
      <c r="L354" s="46">
        <f>IFERROR(VLOOKUP(C354,JUNHO!B:H,7,0),"0,00")</f>
        <v>497.53</v>
      </c>
      <c r="M354" s="16" t="str">
        <f>IFERROR(VLOOKUP(C354,FÉRIAS!B:C,2,0),"")</f>
        <v/>
      </c>
      <c r="N354" s="13" t="str">
        <f>IFERROR(VLOOKUP(C354,AFASTADOS!B:C,2,0),"")</f>
        <v/>
      </c>
    </row>
    <row r="355" spans="2:14" s="13" customFormat="1">
      <c r="B355" s="12">
        <f t="shared" si="11"/>
        <v>347</v>
      </c>
      <c r="C355" s="17">
        <v>2921</v>
      </c>
      <c r="D355" s="18" t="str">
        <f>IFERROR(VLOOKUP(C355,SRA!B:C,2,0),"")</f>
        <v>TIAGO MANOEL DE SOUSA LEITE</v>
      </c>
      <c r="E355" s="12" t="str">
        <f>IFERROR(VLOOKUP(C355,SRA!B:T,8,0),"")</f>
        <v>CLT</v>
      </c>
      <c r="F355" s="12" t="s">
        <v>424</v>
      </c>
      <c r="G355" s="12" t="str">
        <f>IFERROR(VLOOKUP(C355,SRA!B:T,5,0),"")</f>
        <v>OP. DE PROD. IND.</v>
      </c>
      <c r="H355" s="45">
        <f>IFERROR(VLOOKUP(C355,SRA!B:T,18,0),"")</f>
        <v>1778.73</v>
      </c>
      <c r="I355" s="45">
        <f>IFERROR(VLOOKUP(C355,SRA!B:T,19,0),"")</f>
        <v>0</v>
      </c>
      <c r="J355" s="46">
        <f>IFERROR(VLOOKUP(C355,JUNHO!B:F,3,0),"0,00")</f>
        <v>1844.36</v>
      </c>
      <c r="K355" s="45">
        <f t="shared" si="10"/>
        <v>1294.28</v>
      </c>
      <c r="L355" s="46">
        <f>IFERROR(VLOOKUP(C355,JUNHO!B:H,7,0),"0,00")</f>
        <v>550.07999999999993</v>
      </c>
      <c r="M355" s="16" t="str">
        <f>IFERROR(VLOOKUP(C355,FÉRIAS!B:C,2,0),"")</f>
        <v/>
      </c>
      <c r="N355" s="13" t="str">
        <f>IFERROR(VLOOKUP(C355,AFASTADOS!B:C,2,0),"")</f>
        <v/>
      </c>
    </row>
    <row r="356" spans="2:14" s="13" customFormat="1">
      <c r="B356" s="12">
        <f t="shared" si="11"/>
        <v>348</v>
      </c>
      <c r="C356" s="17">
        <v>2922</v>
      </c>
      <c r="D356" s="18" t="str">
        <f>IFERROR(VLOOKUP(C356,SRA!B:C,2,0),"")</f>
        <v>XENIA KELY VERISSIMO DINIZ</v>
      </c>
      <c r="E356" s="12" t="str">
        <f>IFERROR(VLOOKUP(C356,SRA!B:T,8,0),"")</f>
        <v>CLT</v>
      </c>
      <c r="F356" s="12" t="s">
        <v>424</v>
      </c>
      <c r="G356" s="12" t="str">
        <f>IFERROR(VLOOKUP(C356,SRA!B:T,5,0),"")</f>
        <v>OP. DE PROD. IND.</v>
      </c>
      <c r="H356" s="45">
        <f>IFERROR(VLOOKUP(C356,SRA!B:T,18,0),"")</f>
        <v>1693.96</v>
      </c>
      <c r="I356" s="45">
        <f>IFERROR(VLOOKUP(C356,SRA!B:T,19,0),"")</f>
        <v>0</v>
      </c>
      <c r="J356" s="46">
        <f>IFERROR(VLOOKUP(C356,JUNHO!B:F,3,0),"0,00")</f>
        <v>1693.96</v>
      </c>
      <c r="K356" s="45">
        <f t="shared" si="10"/>
        <v>880.84</v>
      </c>
      <c r="L356" s="46">
        <f>IFERROR(VLOOKUP(C356,JUNHO!B:H,7,0),"0,00")</f>
        <v>813.12</v>
      </c>
      <c r="M356" s="16" t="str">
        <f>IFERROR(VLOOKUP(C356,FÉRIAS!B:C,2,0),"")</f>
        <v/>
      </c>
      <c r="N356" s="13" t="str">
        <f>IFERROR(VLOOKUP(C356,AFASTADOS!B:C,2,0),"")</f>
        <v/>
      </c>
    </row>
    <row r="357" spans="2:14" s="13" customFormat="1">
      <c r="B357" s="12">
        <f t="shared" si="11"/>
        <v>349</v>
      </c>
      <c r="C357" s="17">
        <v>2926</v>
      </c>
      <c r="D357" s="18" t="str">
        <f>IFERROR(VLOOKUP(C357,SRA!B:C,2,0),"")</f>
        <v>ANTONIO CARLOS DE LUNA MATOS</v>
      </c>
      <c r="E357" s="12" t="str">
        <f>IFERROR(VLOOKUP(C357,SRA!B:T,8,0),"")</f>
        <v>CLT</v>
      </c>
      <c r="F357" s="12" t="s">
        <v>424</v>
      </c>
      <c r="G357" s="12" t="str">
        <f>IFERROR(VLOOKUP(C357,SRA!B:T,5,0),"")</f>
        <v>OP. DE PROD. IND.</v>
      </c>
      <c r="H357" s="45">
        <f>IFERROR(VLOOKUP(C357,SRA!B:T,18,0),"")</f>
        <v>1778.71</v>
      </c>
      <c r="I357" s="45">
        <f>IFERROR(VLOOKUP(C357,SRA!B:T,19,0),"")</f>
        <v>0</v>
      </c>
      <c r="J357" s="46">
        <f>IFERROR(VLOOKUP(C357,JUNHO!B:F,3,0),"0,00")</f>
        <v>1778.71</v>
      </c>
      <c r="K357" s="45">
        <f t="shared" si="10"/>
        <v>258.94000000000005</v>
      </c>
      <c r="L357" s="46">
        <f>IFERROR(VLOOKUP(C357,JUNHO!B:H,7,0),"0,00")</f>
        <v>1519.77</v>
      </c>
      <c r="M357" s="16" t="str">
        <f>IFERROR(VLOOKUP(C357,FÉRIAS!B:C,2,0),"")</f>
        <v/>
      </c>
      <c r="N357" s="13" t="str">
        <f>IFERROR(VLOOKUP(C357,AFASTADOS!B:C,2,0),"")</f>
        <v/>
      </c>
    </row>
    <row r="358" spans="2:14" s="13" customFormat="1">
      <c r="B358" s="12">
        <f t="shared" si="11"/>
        <v>350</v>
      </c>
      <c r="C358" s="17">
        <v>2927</v>
      </c>
      <c r="D358" s="18" t="str">
        <f>IFERROR(VLOOKUP(C358,SRA!B:C,2,0),"")</f>
        <v>DEYVISON MACHADO DA SILVA</v>
      </c>
      <c r="E358" s="12" t="str">
        <f>IFERROR(VLOOKUP(C358,SRA!B:T,8,0),"")</f>
        <v>CLT</v>
      </c>
      <c r="F358" s="12" t="s">
        <v>424</v>
      </c>
      <c r="G358" s="12" t="str">
        <f>IFERROR(VLOOKUP(C358,SRA!B:T,5,0),"")</f>
        <v>OP. DE PROD. IND.</v>
      </c>
      <c r="H358" s="45">
        <f>IFERROR(VLOOKUP(C358,SRA!B:T,18,0),"")</f>
        <v>1613.31</v>
      </c>
      <c r="I358" s="45">
        <f>IFERROR(VLOOKUP(C358,SRA!B:T,19,0),"")</f>
        <v>0</v>
      </c>
      <c r="J358" s="46">
        <f>IFERROR(VLOOKUP(C358,JUNHO!B:F,3,0),"0,00")</f>
        <v>1743.31</v>
      </c>
      <c r="K358" s="45">
        <f t="shared" si="10"/>
        <v>928.21</v>
      </c>
      <c r="L358" s="46">
        <f>IFERROR(VLOOKUP(C358,JUNHO!B:H,7,0),"0,00")</f>
        <v>815.09999999999991</v>
      </c>
      <c r="M358" s="16" t="str">
        <f>IFERROR(VLOOKUP(C358,FÉRIAS!B:C,2,0),"")</f>
        <v/>
      </c>
      <c r="N358" s="13" t="str">
        <f>IFERROR(VLOOKUP(C358,AFASTADOS!B:C,2,0),"")</f>
        <v/>
      </c>
    </row>
    <row r="359" spans="2:14" s="13" customFormat="1">
      <c r="B359" s="12">
        <f t="shared" si="11"/>
        <v>351</v>
      </c>
      <c r="C359" s="17">
        <v>2930</v>
      </c>
      <c r="D359" s="18" t="str">
        <f>IFERROR(VLOOKUP(C359,SRA!B:C,2,0),"")</f>
        <v>JOSE AURICELIO C DE ARAUJO</v>
      </c>
      <c r="E359" s="12" t="str">
        <f>IFERROR(VLOOKUP(C359,SRA!B:T,8,0),"")</f>
        <v>CLT</v>
      </c>
      <c r="F359" s="12" t="s">
        <v>424</v>
      </c>
      <c r="G359" s="12" t="str">
        <f>IFERROR(VLOOKUP(C359,SRA!B:T,5,0),"")</f>
        <v>OP. DE PROD. IND.(C)</v>
      </c>
      <c r="H359" s="45">
        <f>IFERROR(VLOOKUP(C359,SRA!B:T,18,0),"")</f>
        <v>1778.71</v>
      </c>
      <c r="I359" s="45">
        <f>IFERROR(VLOOKUP(C359,SRA!B:T,19,0),"")</f>
        <v>0</v>
      </c>
      <c r="J359" s="46">
        <f>IFERROR(VLOOKUP(C359,JUNHO!B:F,3,0),"0,00")</f>
        <v>1784.91</v>
      </c>
      <c r="K359" s="45">
        <f t="shared" si="10"/>
        <v>1085.0100000000002</v>
      </c>
      <c r="L359" s="46">
        <f>IFERROR(VLOOKUP(C359,JUNHO!B:H,7,0),"0,00")</f>
        <v>699.9</v>
      </c>
      <c r="M359" s="16" t="str">
        <f>IFERROR(VLOOKUP(C359,FÉRIAS!B:C,2,0),"")</f>
        <v/>
      </c>
      <c r="N359" s="13" t="str">
        <f>IFERROR(VLOOKUP(C359,AFASTADOS!B:C,2,0),"")</f>
        <v/>
      </c>
    </row>
    <row r="360" spans="2:14" s="13" customFormat="1">
      <c r="B360" s="12">
        <f t="shared" si="11"/>
        <v>352</v>
      </c>
      <c r="C360" s="17">
        <v>2931</v>
      </c>
      <c r="D360" s="18" t="str">
        <f>IFERROR(VLOOKUP(C360,SRA!B:C,2,0),"")</f>
        <v>JOSILENE FARIAS DOS SANTOS ALM</v>
      </c>
      <c r="E360" s="12" t="str">
        <f>IFERROR(VLOOKUP(C360,SRA!B:T,8,0),"")</f>
        <v>CLT</v>
      </c>
      <c r="F360" s="12" t="s">
        <v>424</v>
      </c>
      <c r="G360" s="12" t="str">
        <f>IFERROR(VLOOKUP(C360,SRA!B:T,5,0),"")</f>
        <v>OP. PROD. IND. (D)</v>
      </c>
      <c r="H360" s="45">
        <f>IFERROR(VLOOKUP(C360,SRA!B:T,18,0),"")</f>
        <v>1961.04</v>
      </c>
      <c r="I360" s="45">
        <f>IFERROR(VLOOKUP(C360,SRA!B:T,19,0),"")</f>
        <v>904.62</v>
      </c>
      <c r="J360" s="46">
        <f>IFERROR(VLOOKUP(C360,JUNHO!B:F,3,0),"0,00")</f>
        <v>3707.16</v>
      </c>
      <c r="K360" s="45">
        <f t="shared" si="10"/>
        <v>1194.08</v>
      </c>
      <c r="L360" s="46">
        <f>IFERROR(VLOOKUP(C360,JUNHO!B:H,7,0),"0,00")</f>
        <v>2513.08</v>
      </c>
      <c r="M360" s="16" t="str">
        <f>IFERROR(VLOOKUP(C360,FÉRIAS!B:C,2,0),"")</f>
        <v/>
      </c>
      <c r="N360" s="13" t="str">
        <f>IFERROR(VLOOKUP(C360,AFASTADOS!B:C,2,0),"")</f>
        <v/>
      </c>
    </row>
    <row r="361" spans="2:14" s="13" customFormat="1">
      <c r="B361" s="12">
        <f t="shared" si="11"/>
        <v>353</v>
      </c>
      <c r="C361" s="17">
        <v>2933</v>
      </c>
      <c r="D361" s="18" t="str">
        <f>IFERROR(VLOOKUP(C361,SRA!B:C,2,0),"")</f>
        <v>LUCY DIAS DE ANDRADE</v>
      </c>
      <c r="E361" s="12" t="str">
        <f>IFERROR(VLOOKUP(C361,SRA!B:T,8,0),"")</f>
        <v>CLT</v>
      </c>
      <c r="F361" s="12" t="s">
        <v>424</v>
      </c>
      <c r="G361" s="12" t="str">
        <f>IFERROR(VLOOKUP(C361,SRA!B:T,5,0),"")</f>
        <v>OP. DE PROD. IND.(B)</v>
      </c>
      <c r="H361" s="45">
        <f>IFERROR(VLOOKUP(C361,SRA!B:T,18,0),"")</f>
        <v>1778.73</v>
      </c>
      <c r="I361" s="45">
        <f>IFERROR(VLOOKUP(C361,SRA!B:T,19,0),"")</f>
        <v>0</v>
      </c>
      <c r="J361" s="46">
        <f>IFERROR(VLOOKUP(C361,JUNHO!B:F,3,0),"0,00")</f>
        <v>1778.73</v>
      </c>
      <c r="K361" s="45">
        <f t="shared" si="10"/>
        <v>657.57999999999993</v>
      </c>
      <c r="L361" s="46">
        <f>IFERROR(VLOOKUP(C361,JUNHO!B:H,7,0),"0,00")</f>
        <v>1121.1500000000001</v>
      </c>
      <c r="M361" s="16" t="str">
        <f>IFERROR(VLOOKUP(C361,FÉRIAS!B:C,2,0),"")</f>
        <v/>
      </c>
      <c r="N361" s="13" t="str">
        <f>IFERROR(VLOOKUP(C361,AFASTADOS!B:C,2,0),"")</f>
        <v/>
      </c>
    </row>
    <row r="362" spans="2:14" s="13" customFormat="1">
      <c r="B362" s="12">
        <f t="shared" si="11"/>
        <v>354</v>
      </c>
      <c r="C362" s="17">
        <v>2936</v>
      </c>
      <c r="D362" s="18" t="str">
        <f>IFERROR(VLOOKUP(C362,SRA!B:C,2,0),"")</f>
        <v>ROSIMERE SOARES DA SILVA</v>
      </c>
      <c r="E362" s="12" t="str">
        <f>IFERROR(VLOOKUP(C362,SRA!B:T,8,0),"")</f>
        <v>CLT</v>
      </c>
      <c r="F362" s="12" t="s">
        <v>424</v>
      </c>
      <c r="G362" s="12" t="str">
        <f>IFERROR(VLOOKUP(C362,SRA!B:T,5,0),"")</f>
        <v>OP. DE PROD. IND.(C)</v>
      </c>
      <c r="H362" s="45">
        <f>IFERROR(VLOOKUP(C362,SRA!B:T,18,0),"")</f>
        <v>1961.05</v>
      </c>
      <c r="I362" s="45">
        <f>IFERROR(VLOOKUP(C362,SRA!B:T,19,0),"")</f>
        <v>0</v>
      </c>
      <c r="J362" s="46">
        <f>IFERROR(VLOOKUP(C362,JUNHO!B:F,3,0),"0,00")</f>
        <v>1961.05</v>
      </c>
      <c r="K362" s="45">
        <f t="shared" si="10"/>
        <v>1149.55</v>
      </c>
      <c r="L362" s="46">
        <f>IFERROR(VLOOKUP(C362,JUNHO!B:H,7,0),"0,00")</f>
        <v>811.5</v>
      </c>
      <c r="M362" s="16" t="str">
        <f>IFERROR(VLOOKUP(C362,FÉRIAS!B:C,2,0),"")</f>
        <v/>
      </c>
      <c r="N362" s="13" t="str">
        <f>IFERROR(VLOOKUP(C362,AFASTADOS!B:C,2,0),"")</f>
        <v/>
      </c>
    </row>
    <row r="363" spans="2:14" s="13" customFormat="1">
      <c r="B363" s="12">
        <f t="shared" si="11"/>
        <v>355</v>
      </c>
      <c r="C363" s="17">
        <v>2937</v>
      </c>
      <c r="D363" s="18" t="str">
        <f>IFERROR(VLOOKUP(C363,SRA!B:C,2,0),"")</f>
        <v>SANDRA REGINA V DOS SANTOS</v>
      </c>
      <c r="E363" s="12" t="str">
        <f>IFERROR(VLOOKUP(C363,SRA!B:T,8,0),"")</f>
        <v>CLT</v>
      </c>
      <c r="F363" s="12" t="s">
        <v>424</v>
      </c>
      <c r="G363" s="12" t="str">
        <f>IFERROR(VLOOKUP(C363,SRA!B:T,5,0),"")</f>
        <v>OP. DE PROD. IND.</v>
      </c>
      <c r="H363" s="45">
        <f>IFERROR(VLOOKUP(C363,SRA!B:T,18,0),"")</f>
        <v>1463.31</v>
      </c>
      <c r="I363" s="45">
        <f>IFERROR(VLOOKUP(C363,SRA!B:T,19,0),"")</f>
        <v>0</v>
      </c>
      <c r="J363" s="46">
        <f>IFERROR(VLOOKUP(C363,JUNHO!B:F,3,0),"0,00")</f>
        <v>1666.55</v>
      </c>
      <c r="K363" s="45">
        <f t="shared" si="10"/>
        <v>398.06999999999994</v>
      </c>
      <c r="L363" s="46">
        <f>IFERROR(VLOOKUP(C363,JUNHO!B:H,7,0),"0,00")</f>
        <v>1268.48</v>
      </c>
      <c r="M363" s="16" t="str">
        <f>IFERROR(VLOOKUP(C363,FÉRIAS!B:C,2,0),"")</f>
        <v/>
      </c>
      <c r="N363" s="13" t="str">
        <f>IFERROR(VLOOKUP(C363,AFASTADOS!B:C,2,0),"")</f>
        <v/>
      </c>
    </row>
    <row r="364" spans="2:14" s="13" customFormat="1">
      <c r="B364" s="12">
        <f t="shared" si="11"/>
        <v>356</v>
      </c>
      <c r="C364" s="17">
        <v>2941</v>
      </c>
      <c r="D364" s="18" t="str">
        <f>IFERROR(VLOOKUP(C364,SRA!B:C,2,0),"")</f>
        <v>DANIELLE MARIA P NASCIMENTO</v>
      </c>
      <c r="E364" s="12" t="str">
        <f>IFERROR(VLOOKUP(C364,SRA!B:T,8,0),"")</f>
        <v>CLT</v>
      </c>
      <c r="F364" s="12" t="s">
        <v>424</v>
      </c>
      <c r="G364" s="12" t="str">
        <f>IFERROR(VLOOKUP(C364,SRA!B:T,5,0),"")</f>
        <v>TEC. EM ADM. E FIN.</v>
      </c>
      <c r="H364" s="45">
        <f>IFERROR(VLOOKUP(C364,SRA!B:T,18,0),"")</f>
        <v>2373.69</v>
      </c>
      <c r="I364" s="45">
        <f>IFERROR(VLOOKUP(C364,SRA!B:T,19,0),"")</f>
        <v>2544.25</v>
      </c>
      <c r="J364" s="46">
        <f>IFERROR(VLOOKUP(C364,JUNHO!B:F,3,0),"0,00")</f>
        <v>4917.9399999999996</v>
      </c>
      <c r="K364" s="45">
        <f t="shared" si="10"/>
        <v>2473.0899999999997</v>
      </c>
      <c r="L364" s="46">
        <f>IFERROR(VLOOKUP(C364,JUNHO!B:H,7,0),"0,00")</f>
        <v>2444.85</v>
      </c>
      <c r="M364" s="16" t="str">
        <f>IFERROR(VLOOKUP(C364,FÉRIAS!B:C,2,0),"")</f>
        <v/>
      </c>
      <c r="N364" s="13" t="str">
        <f>IFERROR(VLOOKUP(C364,AFASTADOS!B:C,2,0),"")</f>
        <v/>
      </c>
    </row>
    <row r="365" spans="2:14" s="13" customFormat="1">
      <c r="B365" s="12">
        <f t="shared" si="11"/>
        <v>357</v>
      </c>
      <c r="C365" s="17">
        <v>2942</v>
      </c>
      <c r="D365" s="18" t="str">
        <f>IFERROR(VLOOKUP(C365,SRA!B:C,2,0),"")</f>
        <v>ELIDIANE BARROS DA CRUZ</v>
      </c>
      <c r="E365" s="12" t="str">
        <f>IFERROR(VLOOKUP(C365,SRA!B:T,8,0),"")</f>
        <v>CLT</v>
      </c>
      <c r="F365" s="12" t="s">
        <v>424</v>
      </c>
      <c r="G365" s="12" t="str">
        <f>IFERROR(VLOOKUP(C365,SRA!B:T,5,0),"")</f>
        <v>OP. DE PROD. IND.</v>
      </c>
      <c r="H365" s="45">
        <f>IFERROR(VLOOKUP(C365,SRA!B:T,18,0),"")</f>
        <v>1613.31</v>
      </c>
      <c r="I365" s="45">
        <f>IFERROR(VLOOKUP(C365,SRA!B:T,19,0),"")</f>
        <v>0</v>
      </c>
      <c r="J365" s="46">
        <f>IFERROR(VLOOKUP(C365,JUNHO!B:F,3,0),"0,00")</f>
        <v>1613.31</v>
      </c>
      <c r="K365" s="45">
        <f t="shared" si="10"/>
        <v>513.03</v>
      </c>
      <c r="L365" s="46">
        <f>IFERROR(VLOOKUP(C365,JUNHO!B:H,7,0),"0,00")</f>
        <v>1100.28</v>
      </c>
      <c r="M365" s="16" t="str">
        <f>IFERROR(VLOOKUP(C365,FÉRIAS!B:C,2,0),"")</f>
        <v/>
      </c>
      <c r="N365" s="13" t="str">
        <f>IFERROR(VLOOKUP(C365,AFASTADOS!B:C,2,0),"")</f>
        <v/>
      </c>
    </row>
    <row r="366" spans="2:14" s="13" customFormat="1">
      <c r="B366" s="12">
        <f t="shared" si="11"/>
        <v>358</v>
      </c>
      <c r="C366" s="17">
        <v>2943</v>
      </c>
      <c r="D366" s="18" t="str">
        <f>IFERROR(VLOOKUP(C366,SRA!B:C,2,0),"")</f>
        <v>MARIA JOSE GUILHERME</v>
      </c>
      <c r="E366" s="12" t="str">
        <f>IFERROR(VLOOKUP(C366,SRA!B:T,8,0),"")</f>
        <v>CLT</v>
      </c>
      <c r="F366" s="12" t="s">
        <v>424</v>
      </c>
      <c r="G366" s="12" t="str">
        <f>IFERROR(VLOOKUP(C366,SRA!B:T,5,0),"")</f>
        <v>OP. DE PROD. IND.</v>
      </c>
      <c r="H366" s="45">
        <f>IFERROR(VLOOKUP(C366,SRA!B:T,18,0),"")</f>
        <v>1463.31</v>
      </c>
      <c r="I366" s="45">
        <f>IFERROR(VLOOKUP(C366,SRA!B:T,19,0),"")</f>
        <v>0</v>
      </c>
      <c r="J366" s="46">
        <f>IFERROR(VLOOKUP(C366,JUNHO!B:F,3,0),"0,00")</f>
        <v>1615.55</v>
      </c>
      <c r="K366" s="45">
        <f t="shared" si="10"/>
        <v>914.81999999999994</v>
      </c>
      <c r="L366" s="46">
        <f>IFERROR(VLOOKUP(C366,JUNHO!B:H,7,0),"0,00")</f>
        <v>700.73</v>
      </c>
      <c r="M366" s="16" t="str">
        <f>IFERROR(VLOOKUP(C366,FÉRIAS!B:C,2,0),"")</f>
        <v/>
      </c>
      <c r="N366" s="13" t="str">
        <f>IFERROR(VLOOKUP(C366,AFASTADOS!B:C,2,0),"")</f>
        <v/>
      </c>
    </row>
    <row r="367" spans="2:14" s="13" customFormat="1">
      <c r="B367" s="12">
        <f t="shared" si="11"/>
        <v>359</v>
      </c>
      <c r="C367" s="17">
        <v>2962</v>
      </c>
      <c r="D367" s="18" t="str">
        <f>IFERROR(VLOOKUP(C367,SRA!B:C,2,0),"")</f>
        <v>GYSELLE SANTOS AZEVEDO</v>
      </c>
      <c r="E367" s="12" t="str">
        <f>IFERROR(VLOOKUP(C367,SRA!B:T,8,0),"")</f>
        <v>CLT</v>
      </c>
      <c r="F367" s="12" t="s">
        <v>424</v>
      </c>
      <c r="G367" s="12" t="str">
        <f>IFERROR(VLOOKUP(C367,SRA!B:T,5,0),"")</f>
        <v>TEC. EM ADM. E VEN.</v>
      </c>
      <c r="H367" s="45">
        <f>IFERROR(VLOOKUP(C367,SRA!B:T,18,0),"")</f>
        <v>2260.66</v>
      </c>
      <c r="I367" s="45">
        <f>IFERROR(VLOOKUP(C367,SRA!B:T,19,0),"")</f>
        <v>233.32</v>
      </c>
      <c r="J367" s="46">
        <f>IFERROR(VLOOKUP(C367,JUNHO!B:F,3,0),"0,00")</f>
        <v>2854.47</v>
      </c>
      <c r="K367" s="45">
        <f t="shared" si="10"/>
        <v>605.07999999999947</v>
      </c>
      <c r="L367" s="46">
        <f>IFERROR(VLOOKUP(C367,JUNHO!B:H,7,0),"0,00")</f>
        <v>2249.3900000000003</v>
      </c>
      <c r="M367" s="16" t="str">
        <f>IFERROR(VLOOKUP(C367,FÉRIAS!B:C,2,0),"")</f>
        <v/>
      </c>
      <c r="N367" s="13" t="str">
        <f>IFERROR(VLOOKUP(C367,AFASTADOS!B:C,2,0),"")</f>
        <v/>
      </c>
    </row>
    <row r="368" spans="2:14" s="13" customFormat="1">
      <c r="B368" s="12">
        <f t="shared" si="11"/>
        <v>360</v>
      </c>
      <c r="C368" s="17">
        <v>2969</v>
      </c>
      <c r="D368" s="18" t="str">
        <f>IFERROR(VLOOKUP(C368,SRA!B:C,2,0),"")</f>
        <v>LEYRIANE TELMA V FARIAS</v>
      </c>
      <c r="E368" s="12" t="str">
        <f>IFERROR(VLOOKUP(C368,SRA!B:T,8,0),"")</f>
        <v>CLT</v>
      </c>
      <c r="F368" s="12" t="s">
        <v>424</v>
      </c>
      <c r="G368" s="12" t="str">
        <f>IFERROR(VLOOKUP(C368,SRA!B:T,5,0),"")</f>
        <v>TEC. EM ADM. E VEN.</v>
      </c>
      <c r="H368" s="45">
        <f>IFERROR(VLOOKUP(C368,SRA!B:T,18,0),"")</f>
        <v>2260.66</v>
      </c>
      <c r="I368" s="45">
        <f>IFERROR(VLOOKUP(C368,SRA!B:T,19,0),"")</f>
        <v>1187.32</v>
      </c>
      <c r="J368" s="46">
        <f>IFERROR(VLOOKUP(C368,JUNHO!B:F,3,0),"0,00")</f>
        <v>3694.15</v>
      </c>
      <c r="K368" s="45">
        <f t="shared" si="10"/>
        <v>3004.55</v>
      </c>
      <c r="L368" s="46">
        <f>IFERROR(VLOOKUP(C368,JUNHO!B:H,7,0),"0,00")</f>
        <v>689.6</v>
      </c>
      <c r="M368" s="16" t="str">
        <f>IFERROR(VLOOKUP(C368,FÉRIAS!B:C,2,0),"")</f>
        <v/>
      </c>
      <c r="N368" s="13" t="str">
        <f>IFERROR(VLOOKUP(C368,AFASTADOS!B:C,2,0),"")</f>
        <v/>
      </c>
    </row>
    <row r="369" spans="2:14" s="13" customFormat="1">
      <c r="B369" s="12">
        <f t="shared" si="11"/>
        <v>361</v>
      </c>
      <c r="C369" s="17">
        <v>2970</v>
      </c>
      <c r="D369" s="18" t="str">
        <f>IFERROR(VLOOKUP(C369,SRA!B:C,2,0),"")</f>
        <v>DAYANE M VALENCA DE OLIVEIRA</v>
      </c>
      <c r="E369" s="12" t="str">
        <f>IFERROR(VLOOKUP(C369,SRA!B:T,8,0),"")</f>
        <v>CLT</v>
      </c>
      <c r="F369" s="12" t="s">
        <v>424</v>
      </c>
      <c r="G369" s="12" t="str">
        <f>IFERROR(VLOOKUP(C369,SRA!B:T,5,0),"")</f>
        <v>TEC. EM ADM. E VEN.</v>
      </c>
      <c r="H369" s="45">
        <f>IFERROR(VLOOKUP(C369,SRA!B:T,18,0),"")</f>
        <v>2260.66</v>
      </c>
      <c r="I369" s="45">
        <f>IFERROR(VLOOKUP(C369,SRA!B:T,19,0),"")</f>
        <v>0</v>
      </c>
      <c r="J369" s="46">
        <f>IFERROR(VLOOKUP(C369,JUNHO!B:F,3,0),"0,00")</f>
        <v>2702.2</v>
      </c>
      <c r="K369" s="45">
        <f t="shared" si="10"/>
        <v>1933.58</v>
      </c>
      <c r="L369" s="46">
        <f>IFERROR(VLOOKUP(C369,JUNHO!B:H,7,0),"0,00")</f>
        <v>768.62</v>
      </c>
      <c r="M369" s="16" t="str">
        <f>IFERROR(VLOOKUP(C369,FÉRIAS!B:C,2,0),"")</f>
        <v/>
      </c>
      <c r="N369" s="13" t="str">
        <f>IFERROR(VLOOKUP(C369,AFASTADOS!B:C,2,0),"")</f>
        <v/>
      </c>
    </row>
    <row r="370" spans="2:14" s="13" customFormat="1">
      <c r="B370" s="12">
        <f t="shared" si="11"/>
        <v>362</v>
      </c>
      <c r="C370" s="17">
        <v>2971</v>
      </c>
      <c r="D370" s="18" t="str">
        <f>IFERROR(VLOOKUP(C370,SRA!B:C,2,0),"")</f>
        <v>LETYCIA THAISA V FARIAS</v>
      </c>
      <c r="E370" s="12" t="str">
        <f>IFERROR(VLOOKUP(C370,SRA!B:T,8,0),"")</f>
        <v>CLT</v>
      </c>
      <c r="F370" s="12" t="s">
        <v>424</v>
      </c>
      <c r="G370" s="12" t="str">
        <f>IFERROR(VLOOKUP(C370,SRA!B:T,5,0),"")</f>
        <v>TEC. EM ADM. E VEN.</v>
      </c>
      <c r="H370" s="45">
        <f>IFERROR(VLOOKUP(C370,SRA!B:T,18,0),"")</f>
        <v>2260.66</v>
      </c>
      <c r="I370" s="45">
        <f>IFERROR(VLOOKUP(C370,SRA!B:T,19,0),"")</f>
        <v>233.32</v>
      </c>
      <c r="J370" s="46">
        <f>IFERROR(VLOOKUP(C370,JUNHO!B:F,3,0),"0,00")</f>
        <v>2493.98</v>
      </c>
      <c r="K370" s="45">
        <f t="shared" si="10"/>
        <v>1217.98</v>
      </c>
      <c r="L370" s="46">
        <f>IFERROR(VLOOKUP(C370,JUNHO!B:H,7,0),"0,00")</f>
        <v>1276</v>
      </c>
      <c r="M370" s="16" t="str">
        <f>IFERROR(VLOOKUP(C370,FÉRIAS!B:C,2,0),"")</f>
        <v/>
      </c>
      <c r="N370" s="13" t="str">
        <f>IFERROR(VLOOKUP(C370,AFASTADOS!B:C,2,0),"")</f>
        <v/>
      </c>
    </row>
    <row r="371" spans="2:14" s="13" customFormat="1">
      <c r="B371" s="12">
        <f t="shared" si="11"/>
        <v>363</v>
      </c>
      <c r="C371" s="17">
        <v>2973</v>
      </c>
      <c r="D371" s="18" t="str">
        <f>IFERROR(VLOOKUP(C371,SRA!B:C,2,0),"")</f>
        <v>ELDERSON GOMES DA CUNHA</v>
      </c>
      <c r="E371" s="12" t="str">
        <f>IFERROR(VLOOKUP(C371,SRA!B:T,8,0),"")</f>
        <v>CLT</v>
      </c>
      <c r="F371" s="12" t="s">
        <v>436</v>
      </c>
      <c r="G371" s="12" t="str">
        <f>IFERROR(VLOOKUP(C371,SRA!B:T,5,0),"")</f>
        <v>TEC. EM ADM. E VEN.</v>
      </c>
      <c r="H371" s="45">
        <f>IFERROR(VLOOKUP(C371,SRA!B:T,18,0),"")</f>
        <v>2050.41</v>
      </c>
      <c r="I371" s="45">
        <f>IFERROR(VLOOKUP(C371,SRA!B:T,19,0),"")</f>
        <v>233.32</v>
      </c>
      <c r="J371" s="46">
        <f>IFERROR(VLOOKUP(C371,JUNHO!B:F,3,0),"0,00")</f>
        <v>6089.94</v>
      </c>
      <c r="K371" s="45">
        <f t="shared" si="10"/>
        <v>3340.4999999999995</v>
      </c>
      <c r="L371" s="46">
        <f>IFERROR(VLOOKUP(C371,JUNHO!B:H,7,0),"0,00")</f>
        <v>2749.44</v>
      </c>
      <c r="M371" s="16" t="str">
        <f>IFERROR(VLOOKUP(C371,FÉRIAS!B:C,2,0),"")</f>
        <v>ELDERSON GOMES DA CUNHA</v>
      </c>
      <c r="N371" s="13" t="str">
        <f>IFERROR(VLOOKUP(C371,AFASTADOS!B:C,2,0),"")</f>
        <v/>
      </c>
    </row>
    <row r="372" spans="2:14" s="13" customFormat="1">
      <c r="B372" s="12">
        <f t="shared" si="11"/>
        <v>364</v>
      </c>
      <c r="C372" s="17">
        <v>2974</v>
      </c>
      <c r="D372" s="18" t="str">
        <f>IFERROR(VLOOKUP(C372,SRA!B:C,2,0),"")</f>
        <v>MARCELO DIEDERICHS PRATES</v>
      </c>
      <c r="E372" s="12" t="str">
        <f>IFERROR(VLOOKUP(C372,SRA!B:T,8,0),"")</f>
        <v>CLT</v>
      </c>
      <c r="F372" s="12" t="s">
        <v>424</v>
      </c>
      <c r="G372" s="12" t="str">
        <f>IFERROR(VLOOKUP(C372,SRA!B:T,5,0),"")</f>
        <v>TEC. EM ADM. E VEN.</v>
      </c>
      <c r="H372" s="45">
        <f>IFERROR(VLOOKUP(C372,SRA!B:T,18,0),"")</f>
        <v>2050.41</v>
      </c>
      <c r="I372" s="45">
        <f>IFERROR(VLOOKUP(C372,SRA!B:T,19,0),"")</f>
        <v>0</v>
      </c>
      <c r="J372" s="46">
        <f>IFERROR(VLOOKUP(C372,JUNHO!B:F,3,0),"0,00")</f>
        <v>2150.6999999999998</v>
      </c>
      <c r="K372" s="45">
        <f t="shared" si="10"/>
        <v>1453.56</v>
      </c>
      <c r="L372" s="46">
        <f>IFERROR(VLOOKUP(C372,JUNHO!B:H,7,0),"0,00")</f>
        <v>697.14</v>
      </c>
      <c r="M372" s="16" t="str">
        <f>IFERROR(VLOOKUP(C372,FÉRIAS!B:C,2,0),"")</f>
        <v/>
      </c>
      <c r="N372" s="13" t="str">
        <f>IFERROR(VLOOKUP(C372,AFASTADOS!B:C,2,0),"")</f>
        <v/>
      </c>
    </row>
    <row r="373" spans="2:14" s="13" customFormat="1">
      <c r="B373" s="12">
        <f t="shared" si="11"/>
        <v>365</v>
      </c>
      <c r="C373" s="17">
        <v>2977</v>
      </c>
      <c r="D373" s="18" t="str">
        <f>IFERROR(VLOOKUP(C373,SRA!B:C,2,0),"")</f>
        <v>VENILTON CARLOS M CARDOSO</v>
      </c>
      <c r="E373" s="12" t="str">
        <f>IFERROR(VLOOKUP(C373,SRA!B:T,8,0),"")</f>
        <v>CLT</v>
      </c>
      <c r="F373" s="12" t="s">
        <v>424</v>
      </c>
      <c r="G373" s="12" t="str">
        <f>IFERROR(VLOOKUP(C373,SRA!B:T,5,0),"")</f>
        <v>ANA ASS FARMACEUTICA</v>
      </c>
      <c r="H373" s="45">
        <f>IFERROR(VLOOKUP(C373,SRA!B:T,18,0),"")</f>
        <v>5019.93</v>
      </c>
      <c r="I373" s="45">
        <f>IFERROR(VLOOKUP(C373,SRA!B:T,19,0),"")</f>
        <v>0</v>
      </c>
      <c r="J373" s="46">
        <f>IFERROR(VLOOKUP(C373,JUNHO!B:F,3,0),"0,00")</f>
        <v>5019.93</v>
      </c>
      <c r="K373" s="45">
        <f t="shared" si="10"/>
        <v>867.3100000000004</v>
      </c>
      <c r="L373" s="46">
        <f>IFERROR(VLOOKUP(C373,JUNHO!B:H,7,0),"0,00")</f>
        <v>4152.62</v>
      </c>
      <c r="M373" s="16" t="str">
        <f>IFERROR(VLOOKUP(C373,FÉRIAS!B:C,2,0),"")</f>
        <v/>
      </c>
      <c r="N373" s="13" t="str">
        <f>IFERROR(VLOOKUP(C373,AFASTADOS!B:C,2,0),"")</f>
        <v/>
      </c>
    </row>
    <row r="374" spans="2:14" s="13" customFormat="1">
      <c r="B374" s="12">
        <f t="shared" si="11"/>
        <v>366</v>
      </c>
      <c r="C374" s="17">
        <v>2978</v>
      </c>
      <c r="D374" s="18" t="str">
        <f>IFERROR(VLOOKUP(C374,SRA!B:C,2,0),"")</f>
        <v>CARLOS BRUNO GOMES MACEDO</v>
      </c>
      <c r="E374" s="12" t="str">
        <f>IFERROR(VLOOKUP(C374,SRA!B:T,8,0),"")</f>
        <v>CLT</v>
      </c>
      <c r="F374" s="12" t="s">
        <v>424</v>
      </c>
      <c r="G374" s="12" t="str">
        <f>IFERROR(VLOOKUP(C374,SRA!B:T,5,0),"")</f>
        <v>TEC. EM ADM. E VEN.</v>
      </c>
      <c r="H374" s="45">
        <f>IFERROR(VLOOKUP(C374,SRA!B:T,18,0),"")</f>
        <v>2260.66</v>
      </c>
      <c r="I374" s="45">
        <f>IFERROR(VLOOKUP(C374,SRA!B:T,19,0),"")</f>
        <v>233.32</v>
      </c>
      <c r="J374" s="46">
        <f>IFERROR(VLOOKUP(C374,JUNHO!B:F,3,0),"0,00")</f>
        <v>3869.46</v>
      </c>
      <c r="K374" s="45">
        <f t="shared" si="10"/>
        <v>2775.92</v>
      </c>
      <c r="L374" s="46">
        <f>IFERROR(VLOOKUP(C374,JUNHO!B:H,7,0),"0,00")</f>
        <v>1093.54</v>
      </c>
      <c r="M374" s="16" t="str">
        <f>IFERROR(VLOOKUP(C374,FÉRIAS!B:C,2,0),"")</f>
        <v/>
      </c>
      <c r="N374" s="13" t="str">
        <f>IFERROR(VLOOKUP(C374,AFASTADOS!B:C,2,0),"")</f>
        <v/>
      </c>
    </row>
    <row r="375" spans="2:14" s="13" customFormat="1">
      <c r="B375" s="12">
        <f t="shared" si="11"/>
        <v>367</v>
      </c>
      <c r="C375" s="17">
        <v>2982</v>
      </c>
      <c r="D375" s="18" t="str">
        <f>IFERROR(VLOOKUP(C375,SRA!B:C,2,0),"")</f>
        <v>CINTIA MARIA LEITE DO N AVELAR</v>
      </c>
      <c r="E375" s="12" t="str">
        <f>IFERROR(VLOOKUP(C375,SRA!B:T,8,0),"")</f>
        <v>CLT</v>
      </c>
      <c r="F375" s="12" t="s">
        <v>424</v>
      </c>
      <c r="G375" s="12" t="str">
        <f>IFERROR(VLOOKUP(C375,SRA!B:T,5,0),"")</f>
        <v>ENFERMEIRO TRABALHO</v>
      </c>
      <c r="H375" s="45">
        <f>IFERROR(VLOOKUP(C375,SRA!B:T,18,0),"")</f>
        <v>3933.25</v>
      </c>
      <c r="I375" s="45">
        <f>IFERROR(VLOOKUP(C375,SRA!B:T,19,0),"")</f>
        <v>0</v>
      </c>
      <c r="J375" s="46">
        <f>IFERROR(VLOOKUP(C375,JUNHO!B:F,3,0),"0,00")</f>
        <v>6170.7</v>
      </c>
      <c r="K375" s="45">
        <f t="shared" si="10"/>
        <v>4021.25</v>
      </c>
      <c r="L375" s="46">
        <f>IFERROR(VLOOKUP(C375,JUNHO!B:H,7,0),"0,00")</f>
        <v>2149.4499999999998</v>
      </c>
      <c r="M375" s="16" t="str">
        <f>IFERROR(VLOOKUP(C375,FÉRIAS!B:C,2,0),"")</f>
        <v/>
      </c>
      <c r="N375" s="13" t="str">
        <f>IFERROR(VLOOKUP(C375,AFASTADOS!B:C,2,0),"")</f>
        <v/>
      </c>
    </row>
    <row r="376" spans="2:14" s="13" customFormat="1">
      <c r="B376" s="12">
        <f t="shared" si="11"/>
        <v>368</v>
      </c>
      <c r="C376" s="17">
        <v>2983</v>
      </c>
      <c r="D376" s="18" t="str">
        <f>IFERROR(VLOOKUP(C376,SRA!B:C,2,0),"")</f>
        <v>EMILLY INOCENCIO DA SILVA</v>
      </c>
      <c r="E376" s="12" t="str">
        <f>IFERROR(VLOOKUP(C376,SRA!B:T,8,0),"")</f>
        <v>CLT</v>
      </c>
      <c r="F376" s="12" t="s">
        <v>424</v>
      </c>
      <c r="G376" s="12" t="str">
        <f>IFERROR(VLOOKUP(C376,SRA!B:T,5,0),"")</f>
        <v>TEC EM SEG DO TRAB.</v>
      </c>
      <c r="H376" s="45">
        <f>IFERROR(VLOOKUP(C376,SRA!B:T,18,0),"")</f>
        <v>2050.41</v>
      </c>
      <c r="I376" s="45">
        <f>IFERROR(VLOOKUP(C376,SRA!B:T,19,0),"")</f>
        <v>904.62</v>
      </c>
      <c r="J376" s="46">
        <f>IFERROR(VLOOKUP(C376,JUNHO!B:F,3,0),"0,00")</f>
        <v>3315.52</v>
      </c>
      <c r="K376" s="45">
        <f t="shared" si="10"/>
        <v>774.04999999999973</v>
      </c>
      <c r="L376" s="46">
        <f>IFERROR(VLOOKUP(C376,JUNHO!B:H,7,0),"0,00")</f>
        <v>2541.4700000000003</v>
      </c>
      <c r="M376" s="16" t="str">
        <f>IFERROR(VLOOKUP(C376,FÉRIAS!B:C,2,0),"")</f>
        <v/>
      </c>
      <c r="N376" s="13" t="str">
        <f>IFERROR(VLOOKUP(C376,AFASTADOS!B:C,2,0),"")</f>
        <v/>
      </c>
    </row>
    <row r="377" spans="2:14" s="13" customFormat="1">
      <c r="B377" s="12">
        <f t="shared" si="11"/>
        <v>369</v>
      </c>
      <c r="C377" s="17">
        <v>2988</v>
      </c>
      <c r="D377" s="18" t="str">
        <f>IFERROR(VLOOKUP(C377,SRA!B:C,2,0),"")</f>
        <v>GERALDO CRISTOVAO DE O FILHO</v>
      </c>
      <c r="E377" s="12" t="str">
        <f>IFERROR(VLOOKUP(C377,SRA!B:T,8,0),"")</f>
        <v>CLT</v>
      </c>
      <c r="F377" s="12" t="s">
        <v>424</v>
      </c>
      <c r="G377" s="12" t="str">
        <f>IFERROR(VLOOKUP(C377,SRA!B:T,5,0),"")</f>
        <v>ANALISTA FINANCEIRO</v>
      </c>
      <c r="H377" s="45">
        <f>IFERROR(VLOOKUP(C377,SRA!B:T,18,0),"")</f>
        <v>3567.49</v>
      </c>
      <c r="I377" s="45">
        <f>IFERROR(VLOOKUP(C377,SRA!B:T,19,0),"")</f>
        <v>0</v>
      </c>
      <c r="J377" s="46">
        <f>IFERROR(VLOOKUP(C377,JUNHO!B:F,3,0),"0,00")</f>
        <v>6439.3</v>
      </c>
      <c r="K377" s="45">
        <f t="shared" si="10"/>
        <v>3928.9300000000003</v>
      </c>
      <c r="L377" s="46">
        <f>IFERROR(VLOOKUP(C377,JUNHO!B:H,7,0),"0,00")</f>
        <v>2510.37</v>
      </c>
      <c r="M377" s="16" t="str">
        <f>IFERROR(VLOOKUP(C377,FÉRIAS!B:C,2,0),"")</f>
        <v/>
      </c>
      <c r="N377" s="13" t="str">
        <f>IFERROR(VLOOKUP(C377,AFASTADOS!B:C,2,0),"")</f>
        <v/>
      </c>
    </row>
    <row r="378" spans="2:14" s="13" customFormat="1">
      <c r="B378" s="12">
        <f t="shared" si="11"/>
        <v>370</v>
      </c>
      <c r="C378" s="17">
        <v>2996</v>
      </c>
      <c r="D378" s="18" t="str">
        <f>IFERROR(VLOOKUP(C378,SRA!B:C,2,0),"")</f>
        <v>LUCIANO BARROS COSTA</v>
      </c>
      <c r="E378" s="12" t="str">
        <f>IFERROR(VLOOKUP(C378,SRA!B:T,8,0),"")</f>
        <v>CLT</v>
      </c>
      <c r="F378" s="12" t="s">
        <v>424</v>
      </c>
      <c r="G378" s="12" t="str">
        <f>IFERROR(VLOOKUP(C378,SRA!B:T,5,0),"")</f>
        <v>ANALISTA QUALI IND</v>
      </c>
      <c r="H378" s="45">
        <f>IFERROR(VLOOKUP(C378,SRA!B:T,18,0),"")</f>
        <v>6210.16</v>
      </c>
      <c r="I378" s="45">
        <f>IFERROR(VLOOKUP(C378,SRA!B:T,19,0),"")</f>
        <v>0</v>
      </c>
      <c r="J378" s="46">
        <f>IFERROR(VLOOKUP(C378,JUNHO!B:F,3,0),"0,00")</f>
        <v>6618.72</v>
      </c>
      <c r="K378" s="45">
        <f t="shared" si="10"/>
        <v>3175.1600000000008</v>
      </c>
      <c r="L378" s="46">
        <f>IFERROR(VLOOKUP(C378,JUNHO!B:H,7,0),"0,00")</f>
        <v>3443.5599999999995</v>
      </c>
      <c r="M378" s="16" t="str">
        <f>IFERROR(VLOOKUP(C378,FÉRIAS!B:C,2,0),"")</f>
        <v/>
      </c>
      <c r="N378" s="13" t="str">
        <f>IFERROR(VLOOKUP(C378,AFASTADOS!B:C,2,0),"")</f>
        <v/>
      </c>
    </row>
    <row r="379" spans="2:14" s="13" customFormat="1">
      <c r="B379" s="12">
        <f t="shared" si="11"/>
        <v>371</v>
      </c>
      <c r="C379" s="17">
        <v>2998</v>
      </c>
      <c r="D379" s="18" t="str">
        <f>IFERROR(VLOOKUP(C379,SRA!B:C,2,0),"")</f>
        <v>MIGUEL WILSON REGUEIRA RIBEIRO</v>
      </c>
      <c r="E379" s="12" t="str">
        <f>IFERROR(VLOOKUP(C379,SRA!B:T,8,0),"")</f>
        <v>CLT</v>
      </c>
      <c r="F379" s="12" t="s">
        <v>424</v>
      </c>
      <c r="G379" s="12" t="str">
        <f>IFERROR(VLOOKUP(C379,SRA!B:T,5,0),"")</f>
        <v>ANALISTA QUALI IND</v>
      </c>
      <c r="H379" s="45">
        <f>IFERROR(VLOOKUP(C379,SRA!B:T,18,0),"")</f>
        <v>6210.16</v>
      </c>
      <c r="I379" s="45">
        <f>IFERROR(VLOOKUP(C379,SRA!B:T,19,0),"")</f>
        <v>0</v>
      </c>
      <c r="J379" s="46">
        <f>IFERROR(VLOOKUP(C379,JUNHO!B:F,3,0),"0,00")</f>
        <v>6570.65</v>
      </c>
      <c r="K379" s="45">
        <f t="shared" si="10"/>
        <v>2446.17</v>
      </c>
      <c r="L379" s="46">
        <f>IFERROR(VLOOKUP(C379,JUNHO!B:H,7,0),"0,00")</f>
        <v>4124.4799999999996</v>
      </c>
      <c r="M379" s="16" t="str">
        <f>IFERROR(VLOOKUP(C379,FÉRIAS!B:C,2,0),"")</f>
        <v/>
      </c>
      <c r="N379" s="13" t="str">
        <f>IFERROR(VLOOKUP(C379,AFASTADOS!B:C,2,0),"")</f>
        <v/>
      </c>
    </row>
    <row r="380" spans="2:14" s="13" customFormat="1">
      <c r="B380" s="12">
        <f t="shared" si="11"/>
        <v>372</v>
      </c>
      <c r="C380" s="17">
        <v>3003</v>
      </c>
      <c r="D380" s="18" t="str">
        <f>IFERROR(VLOOKUP(C380,SRA!B:C,2,0),"")</f>
        <v>CAETANO SILVA DIAS</v>
      </c>
      <c r="E380" s="12" t="str">
        <f>IFERROR(VLOOKUP(C380,SRA!B:T,8,0),"")</f>
        <v>CLT</v>
      </c>
      <c r="F380" s="12" t="s">
        <v>424</v>
      </c>
      <c r="G380" s="12" t="str">
        <f>IFERROR(VLOOKUP(C380,SRA!B:T,5,0),"")</f>
        <v>ANALISTA CONTABIL</v>
      </c>
      <c r="H380" s="45">
        <f>IFERROR(VLOOKUP(C380,SRA!B:T,18,0),"")</f>
        <v>3933.25</v>
      </c>
      <c r="I380" s="45">
        <f>IFERROR(VLOOKUP(C380,SRA!B:T,19,0),"")</f>
        <v>904.62</v>
      </c>
      <c r="J380" s="46">
        <f>IFERROR(VLOOKUP(C380,JUNHO!B:F,3,0),"0,00")</f>
        <v>5198.3599999999997</v>
      </c>
      <c r="K380" s="45">
        <f t="shared" si="10"/>
        <v>882.65999999999894</v>
      </c>
      <c r="L380" s="46">
        <f>IFERROR(VLOOKUP(C380,JUNHO!B:H,7,0),"0,00")</f>
        <v>4315.7000000000007</v>
      </c>
      <c r="M380" s="16" t="str">
        <f>IFERROR(VLOOKUP(C380,FÉRIAS!B:C,2,0),"")</f>
        <v/>
      </c>
      <c r="N380" s="13" t="str">
        <f>IFERROR(VLOOKUP(C380,AFASTADOS!B:C,2,0),"")</f>
        <v/>
      </c>
    </row>
    <row r="381" spans="2:14" s="13" customFormat="1">
      <c r="B381" s="12">
        <f t="shared" si="11"/>
        <v>373</v>
      </c>
      <c r="C381" s="17">
        <v>3004</v>
      </c>
      <c r="D381" s="18" t="str">
        <f>IFERROR(VLOOKUP(C381,SRA!B:C,2,0),"")</f>
        <v>ITHALO IGOR DANTAS E SILVA</v>
      </c>
      <c r="E381" s="12" t="str">
        <f>IFERROR(VLOOKUP(C381,SRA!B:T,8,0),"")</f>
        <v>CLT</v>
      </c>
      <c r="F381" s="12" t="s">
        <v>436</v>
      </c>
      <c r="G381" s="12" t="str">
        <f>IFERROR(VLOOKUP(C381,SRA!B:T,5,0),"")</f>
        <v>ANALISTA CONTABIL</v>
      </c>
      <c r="H381" s="45">
        <f>IFERROR(VLOOKUP(C381,SRA!B:T,18,0),"")</f>
        <v>3933.25</v>
      </c>
      <c r="I381" s="45">
        <f>IFERROR(VLOOKUP(C381,SRA!B:T,19,0),"")</f>
        <v>904.62</v>
      </c>
      <c r="J381" s="46">
        <f>IFERROR(VLOOKUP(C381,JUNHO!B:F,3,0),"0,00")</f>
        <v>7360.54</v>
      </c>
      <c r="K381" s="45">
        <f t="shared" si="10"/>
        <v>3887.35</v>
      </c>
      <c r="L381" s="46">
        <f>IFERROR(VLOOKUP(C381,JUNHO!B:H,7,0),"0,00")</f>
        <v>3473.19</v>
      </c>
      <c r="M381" s="16" t="str">
        <f>IFERROR(VLOOKUP(C381,FÉRIAS!B:C,2,0),"")</f>
        <v>ITHALO IGOR DANTAS E SILVA</v>
      </c>
      <c r="N381" s="13" t="str">
        <f>IFERROR(VLOOKUP(C381,AFASTADOS!B:C,2,0),"")</f>
        <v/>
      </c>
    </row>
    <row r="382" spans="2:14" s="13" customFormat="1">
      <c r="B382" s="12">
        <f t="shared" si="11"/>
        <v>374</v>
      </c>
      <c r="C382" s="17">
        <v>3015</v>
      </c>
      <c r="D382" s="18" t="str">
        <f>IFERROR(VLOOKUP(C382,SRA!B:C,2,0),"")</f>
        <v>MARIA DANIELLE DE SOUZA SANTOS</v>
      </c>
      <c r="E382" s="12" t="str">
        <f>IFERROR(VLOOKUP(C382,SRA!B:T,8,0),"")</f>
        <v>CLT</v>
      </c>
      <c r="F382" s="12" t="s">
        <v>446</v>
      </c>
      <c r="G382" s="12" t="str">
        <f>IFERROR(VLOOKUP(C382,SRA!B:T,5,0),"")</f>
        <v>TEC.EM QUALIDADE IND</v>
      </c>
      <c r="H382" s="45">
        <f>IFERROR(VLOOKUP(C382,SRA!B:T,18,0),"")</f>
        <v>2260.66</v>
      </c>
      <c r="I382" s="45">
        <f>IFERROR(VLOOKUP(C382,SRA!B:T,19,0),"")</f>
        <v>0</v>
      </c>
      <c r="J382" s="46">
        <f>IFERROR(VLOOKUP(C382,JUNHO!B:F,3,0),"0,00")</f>
        <v>466.41</v>
      </c>
      <c r="K382" s="45">
        <f t="shared" si="10"/>
        <v>466.41</v>
      </c>
      <c r="L382" s="46">
        <f>IFERROR(VLOOKUP(C382,JUNHO!B:H,7,0),"0,00")</f>
        <v>0</v>
      </c>
      <c r="M382" s="16" t="str">
        <f>IFERROR(VLOOKUP(C382,FÉRIAS!B:C,2,0),"")</f>
        <v/>
      </c>
      <c r="N382" s="13" t="str">
        <f>IFERROR(VLOOKUP(C382,AFASTADOS!B:C,2,0),"")</f>
        <v>MARIA DANIELLE DE SOUZA SANTOS</v>
      </c>
    </row>
    <row r="383" spans="2:14" s="13" customFormat="1">
      <c r="B383" s="12">
        <f t="shared" si="11"/>
        <v>375</v>
      </c>
      <c r="C383" s="17">
        <v>3016</v>
      </c>
      <c r="D383" s="18" t="str">
        <f>IFERROR(VLOOKUP(C383,SRA!B:C,2,0),"")</f>
        <v>MARIANA SILVA MONTEIRO</v>
      </c>
      <c r="E383" s="12" t="str">
        <f>IFERROR(VLOOKUP(C383,SRA!B:T,8,0),"")</f>
        <v>CLT</v>
      </c>
      <c r="F383" s="12" t="s">
        <v>424</v>
      </c>
      <c r="G383" s="12" t="str">
        <f>IFERROR(VLOOKUP(C383,SRA!B:T,5,0),"")</f>
        <v>TEC.EM QUALIDADE IND</v>
      </c>
      <c r="H383" s="45">
        <f>IFERROR(VLOOKUP(C383,SRA!B:T,18,0),"")</f>
        <v>2050.41</v>
      </c>
      <c r="I383" s="45">
        <f>IFERROR(VLOOKUP(C383,SRA!B:T,19,0),"")</f>
        <v>0</v>
      </c>
      <c r="J383" s="46">
        <f>IFERROR(VLOOKUP(C383,JUNHO!B:F,3,0),"0,00")</f>
        <v>2050.41</v>
      </c>
      <c r="K383" s="45">
        <f t="shared" si="10"/>
        <v>786.93999999999983</v>
      </c>
      <c r="L383" s="46">
        <f>IFERROR(VLOOKUP(C383,JUNHO!B:H,7,0),"0,00")</f>
        <v>1263.47</v>
      </c>
      <c r="M383" s="16" t="str">
        <f>IFERROR(VLOOKUP(C383,FÉRIAS!B:C,2,0),"")</f>
        <v/>
      </c>
      <c r="N383" s="13" t="str">
        <f>IFERROR(VLOOKUP(C383,AFASTADOS!B:C,2,0),"")</f>
        <v/>
      </c>
    </row>
    <row r="384" spans="2:14" s="13" customFormat="1">
      <c r="B384" s="12">
        <f t="shared" si="11"/>
        <v>376</v>
      </c>
      <c r="C384" s="17">
        <v>3023</v>
      </c>
      <c r="D384" s="18" t="str">
        <f>IFERROR(VLOOKUP(C384,SRA!B:C,2,0),"")</f>
        <v>SERGIO ARAUJO DE OLIVEIRA</v>
      </c>
      <c r="E384" s="12" t="str">
        <f>IFERROR(VLOOKUP(C384,SRA!B:T,8,0),"")</f>
        <v>CLT</v>
      </c>
      <c r="F384" s="12" t="s">
        <v>424</v>
      </c>
      <c r="G384" s="12" t="str">
        <f>IFERROR(VLOOKUP(C384,SRA!B:T,5,0),"")</f>
        <v>ANA ASS FARMACEUTICA</v>
      </c>
      <c r="H384" s="45">
        <f>IFERROR(VLOOKUP(C384,SRA!B:T,18,0),"")</f>
        <v>5019.93</v>
      </c>
      <c r="I384" s="45">
        <f>IFERROR(VLOOKUP(C384,SRA!B:T,19,0),"")</f>
        <v>0</v>
      </c>
      <c r="J384" s="46">
        <f>IFERROR(VLOOKUP(C384,JUNHO!B:F,3,0),"0,00")</f>
        <v>5380.42</v>
      </c>
      <c r="K384" s="45">
        <f t="shared" si="10"/>
        <v>1102.2399999999998</v>
      </c>
      <c r="L384" s="46">
        <f>IFERROR(VLOOKUP(C384,JUNHO!B:H,7,0),"0,00")</f>
        <v>4278.18</v>
      </c>
      <c r="M384" s="16" t="str">
        <f>IFERROR(VLOOKUP(C384,FÉRIAS!B:C,2,0),"")</f>
        <v/>
      </c>
      <c r="N384" s="13" t="str">
        <f>IFERROR(VLOOKUP(C384,AFASTADOS!B:C,2,0),"")</f>
        <v/>
      </c>
    </row>
    <row r="385" spans="2:14" s="13" customFormat="1">
      <c r="B385" s="12">
        <f t="shared" si="11"/>
        <v>377</v>
      </c>
      <c r="C385" s="17">
        <v>3025</v>
      </c>
      <c r="D385" s="18" t="str">
        <f>IFERROR(VLOOKUP(C385,SRA!B:C,2,0),"")</f>
        <v>MARIANA KAROLYNE G DE SOUZA</v>
      </c>
      <c r="E385" s="12" t="str">
        <f>IFERROR(VLOOKUP(C385,SRA!B:T,8,0),"")</f>
        <v>CLT</v>
      </c>
      <c r="F385" s="12" t="s">
        <v>424</v>
      </c>
      <c r="G385" s="12" t="str">
        <f>IFERROR(VLOOKUP(C385,SRA!B:T,5,0),"")</f>
        <v>ANA ASS FARMACEUTICA</v>
      </c>
      <c r="H385" s="45">
        <f>IFERROR(VLOOKUP(C385,SRA!B:T,18,0),"")</f>
        <v>4780.87</v>
      </c>
      <c r="I385" s="45">
        <f>IFERROR(VLOOKUP(C385,SRA!B:T,19,0),"")</f>
        <v>0</v>
      </c>
      <c r="J385" s="46">
        <f>IFERROR(VLOOKUP(C385,JUNHO!B:F,3,0),"0,00")</f>
        <v>4780.87</v>
      </c>
      <c r="K385" s="45">
        <f t="shared" si="10"/>
        <v>2382.62</v>
      </c>
      <c r="L385" s="46">
        <f>IFERROR(VLOOKUP(C385,JUNHO!B:H,7,0),"0,00")</f>
        <v>2398.25</v>
      </c>
      <c r="M385" s="16" t="str">
        <f>IFERROR(VLOOKUP(C385,FÉRIAS!B:C,2,0),"")</f>
        <v/>
      </c>
      <c r="N385" s="13" t="str">
        <f>IFERROR(VLOOKUP(C385,AFASTADOS!B:C,2,0),"")</f>
        <v/>
      </c>
    </row>
    <row r="386" spans="2:14" s="13" customFormat="1">
      <c r="B386" s="12">
        <f t="shared" si="11"/>
        <v>378</v>
      </c>
      <c r="C386" s="17">
        <v>3027</v>
      </c>
      <c r="D386" s="18" t="str">
        <f>IFERROR(VLOOKUP(C386,SRA!B:C,2,0),"")</f>
        <v>MARILIA MILENA R PIRES</v>
      </c>
      <c r="E386" s="12" t="str">
        <f>IFERROR(VLOOKUP(C386,SRA!B:T,8,0),"")</f>
        <v>CLT</v>
      </c>
      <c r="F386" s="12" t="s">
        <v>446</v>
      </c>
      <c r="G386" s="12" t="str">
        <f>IFERROR(VLOOKUP(C386,SRA!B:T,5,0),"")</f>
        <v>ANA ASS FARMACEUTICA</v>
      </c>
      <c r="H386" s="45">
        <f>IFERROR(VLOOKUP(C386,SRA!B:T,18,0),"")</f>
        <v>4780.87</v>
      </c>
      <c r="I386" s="45">
        <f>IFERROR(VLOOKUP(C386,SRA!B:T,19,0),"")</f>
        <v>0</v>
      </c>
      <c r="J386" s="46">
        <f>IFERROR(VLOOKUP(C386,JUNHO!B:F,3,0),"0,00")</f>
        <v>6533.85</v>
      </c>
      <c r="K386" s="45">
        <f t="shared" si="10"/>
        <v>6520.0300000000007</v>
      </c>
      <c r="L386" s="46">
        <f>IFERROR(VLOOKUP(C386,JUNHO!B:H,7,0),"0,00")</f>
        <v>13.82</v>
      </c>
      <c r="M386" s="16" t="str">
        <f>IFERROR(VLOOKUP(C386,FÉRIAS!B:C,2,0),"")</f>
        <v>MARILIA MILENA R PIRES</v>
      </c>
      <c r="N386" s="13" t="str">
        <f>IFERROR(VLOOKUP(C386,AFASTADOS!B:C,2,0),"")</f>
        <v>MARILIA MILENA R PIRES</v>
      </c>
    </row>
    <row r="387" spans="2:14" s="13" customFormat="1">
      <c r="B387" s="12">
        <f t="shared" si="11"/>
        <v>379</v>
      </c>
      <c r="C387" s="17">
        <v>3029</v>
      </c>
      <c r="D387" s="18" t="str">
        <f>IFERROR(VLOOKUP(C387,SRA!B:C,2,0),"")</f>
        <v>RISOALDO DUARTE DA S JUNIOR</v>
      </c>
      <c r="E387" s="12" t="str">
        <f>IFERROR(VLOOKUP(C387,SRA!B:T,8,0),"")</f>
        <v>CLT</v>
      </c>
      <c r="F387" s="12" t="s">
        <v>424</v>
      </c>
      <c r="G387" s="12" t="str">
        <f>IFERROR(VLOOKUP(C387,SRA!B:T,5,0),"")</f>
        <v>ANA ASS FARMACEUTICA</v>
      </c>
      <c r="H387" s="45">
        <f>IFERROR(VLOOKUP(C387,SRA!B:T,18,0),"")</f>
        <v>5019.93</v>
      </c>
      <c r="I387" s="45">
        <f>IFERROR(VLOOKUP(C387,SRA!B:T,19,0),"")</f>
        <v>0</v>
      </c>
      <c r="J387" s="46">
        <f>IFERROR(VLOOKUP(C387,JUNHO!B:F,3,0),"0,00")</f>
        <v>5019.93</v>
      </c>
      <c r="K387" s="45">
        <f t="shared" si="10"/>
        <v>846.99000000000069</v>
      </c>
      <c r="L387" s="46">
        <f>IFERROR(VLOOKUP(C387,JUNHO!B:H,7,0),"0,00")</f>
        <v>4172.9399999999996</v>
      </c>
      <c r="M387" s="16" t="str">
        <f>IFERROR(VLOOKUP(C387,FÉRIAS!B:C,2,0),"")</f>
        <v/>
      </c>
      <c r="N387" s="13" t="str">
        <f>IFERROR(VLOOKUP(C387,AFASTADOS!B:C,2,0),"")</f>
        <v/>
      </c>
    </row>
    <row r="388" spans="2:14" s="13" customFormat="1">
      <c r="B388" s="12">
        <f t="shared" si="11"/>
        <v>380</v>
      </c>
      <c r="C388" s="17">
        <v>3031</v>
      </c>
      <c r="D388" s="18" t="str">
        <f>IFERROR(VLOOKUP(C388,SRA!B:C,2,0),"")</f>
        <v>DENNYS LAPENDA FAGUNDES</v>
      </c>
      <c r="E388" s="12" t="str">
        <f>IFERROR(VLOOKUP(C388,SRA!B:T,8,0),"")</f>
        <v>CLT</v>
      </c>
      <c r="F388" s="12" t="s">
        <v>424</v>
      </c>
      <c r="G388" s="12" t="str">
        <f>IFERROR(VLOOKUP(C388,SRA!B:T,5,0),"")</f>
        <v>MEDICO DO TRABALHO</v>
      </c>
      <c r="H388" s="45">
        <f>IFERROR(VLOOKUP(C388,SRA!B:T,18,0),"")</f>
        <v>7787.54</v>
      </c>
      <c r="I388" s="45">
        <f>IFERROR(VLOOKUP(C388,SRA!B:T,19,0),"")</f>
        <v>0</v>
      </c>
      <c r="J388" s="46">
        <f>IFERROR(VLOOKUP(C388,JUNHO!B:F,3,0),"0,00")</f>
        <v>8647.7199999999993</v>
      </c>
      <c r="K388" s="45">
        <f t="shared" si="10"/>
        <v>2170.4099999999989</v>
      </c>
      <c r="L388" s="46">
        <f>IFERROR(VLOOKUP(C388,JUNHO!B:H,7,0),"0,00")</f>
        <v>6477.31</v>
      </c>
      <c r="M388" s="16" t="str">
        <f>IFERROR(VLOOKUP(C388,FÉRIAS!B:C,2,0),"")</f>
        <v/>
      </c>
      <c r="N388" s="13" t="str">
        <f>IFERROR(VLOOKUP(C388,AFASTADOS!B:C,2,0),"")</f>
        <v/>
      </c>
    </row>
    <row r="389" spans="2:14" s="13" customFormat="1">
      <c r="B389" s="12">
        <f t="shared" si="11"/>
        <v>381</v>
      </c>
      <c r="C389" s="17">
        <v>3032</v>
      </c>
      <c r="D389" s="18" t="str">
        <f>IFERROR(VLOOKUP(C389,SRA!B:C,2,0),"")</f>
        <v>KELEN CRISTINA DE AL F E SILVA</v>
      </c>
      <c r="E389" s="12" t="str">
        <f>IFERROR(VLOOKUP(C389,SRA!B:T,8,0),"")</f>
        <v>CLT</v>
      </c>
      <c r="F389" s="12" t="s">
        <v>424</v>
      </c>
      <c r="G389" s="12" t="str">
        <f>IFERROR(VLOOKUP(C389,SRA!B:T,5,0),"")</f>
        <v>ANA ASS FARMACEUTICA</v>
      </c>
      <c r="H389" s="45">
        <f>IFERROR(VLOOKUP(C389,SRA!B:T,18,0),"")</f>
        <v>5019.93</v>
      </c>
      <c r="I389" s="45">
        <f>IFERROR(VLOOKUP(C389,SRA!B:T,19,0),"")</f>
        <v>0</v>
      </c>
      <c r="J389" s="46">
        <f>IFERROR(VLOOKUP(C389,JUNHO!B:F,3,0),"0,00")</f>
        <v>5019.93</v>
      </c>
      <c r="K389" s="45">
        <f t="shared" si="10"/>
        <v>1182.04</v>
      </c>
      <c r="L389" s="46">
        <f>IFERROR(VLOOKUP(C389,JUNHO!B:H,7,0),"0,00")</f>
        <v>3837.8900000000003</v>
      </c>
      <c r="M389" s="16" t="str">
        <f>IFERROR(VLOOKUP(C389,FÉRIAS!B:C,2,0),"")</f>
        <v/>
      </c>
      <c r="N389" s="13" t="str">
        <f>IFERROR(VLOOKUP(C389,AFASTADOS!B:C,2,0),"")</f>
        <v/>
      </c>
    </row>
    <row r="390" spans="2:14" s="13" customFormat="1">
      <c r="B390" s="12">
        <f t="shared" si="11"/>
        <v>382</v>
      </c>
      <c r="C390" s="17">
        <v>3036</v>
      </c>
      <c r="D390" s="18" t="str">
        <f>IFERROR(VLOOKUP(C390,SRA!B:C,2,0),"")</f>
        <v>CECILIA REGINA DO N S CABRAL</v>
      </c>
      <c r="E390" s="12" t="str">
        <f>IFERROR(VLOOKUP(C390,SRA!B:T,8,0),"")</f>
        <v>CLT</v>
      </c>
      <c r="F390" s="12" t="s">
        <v>424</v>
      </c>
      <c r="G390" s="12" t="str">
        <f>IFERROR(VLOOKUP(C390,SRA!B:T,5,0),"")</f>
        <v>TEC.EM QUALIDADE IND</v>
      </c>
      <c r="H390" s="45">
        <f>IFERROR(VLOOKUP(C390,SRA!B:T,18,0),"")</f>
        <v>2050.41</v>
      </c>
      <c r="I390" s="45">
        <f>IFERROR(VLOOKUP(C390,SRA!B:T,19,0),"")</f>
        <v>2544.25</v>
      </c>
      <c r="J390" s="46">
        <f>IFERROR(VLOOKUP(C390,JUNHO!B:F,3,0),"0,00")</f>
        <v>4594.66</v>
      </c>
      <c r="K390" s="45">
        <f t="shared" si="10"/>
        <v>677.60999999999967</v>
      </c>
      <c r="L390" s="46">
        <f>IFERROR(VLOOKUP(C390,JUNHO!B:H,7,0),"0,00")</f>
        <v>3917.05</v>
      </c>
      <c r="M390" s="16" t="str">
        <f>IFERROR(VLOOKUP(C390,FÉRIAS!B:C,2,0),"")</f>
        <v/>
      </c>
      <c r="N390" s="13" t="str">
        <f>IFERROR(VLOOKUP(C390,AFASTADOS!B:C,2,0),"")</f>
        <v/>
      </c>
    </row>
    <row r="391" spans="2:14" s="13" customFormat="1">
      <c r="B391" s="12">
        <f t="shared" si="11"/>
        <v>383</v>
      </c>
      <c r="C391" s="17">
        <v>3040</v>
      </c>
      <c r="D391" s="18" t="str">
        <f>IFERROR(VLOOKUP(C391,SRA!B:C,2,0),"")</f>
        <v>LORENA ESTHER L M CAVALCANTI</v>
      </c>
      <c r="E391" s="12" t="str">
        <f>IFERROR(VLOOKUP(C391,SRA!B:T,8,0),"")</f>
        <v>CLT</v>
      </c>
      <c r="F391" s="12" t="s">
        <v>424</v>
      </c>
      <c r="G391" s="12" t="str">
        <f>IFERROR(VLOOKUP(C391,SRA!B:T,5,0),"")</f>
        <v>TEC. EM OPTICA</v>
      </c>
      <c r="H391" s="45">
        <f>IFERROR(VLOOKUP(C391,SRA!B:T,18,0),"")</f>
        <v>2260.66</v>
      </c>
      <c r="I391" s="45">
        <f>IFERROR(VLOOKUP(C391,SRA!B:T,19,0),"")</f>
        <v>1800</v>
      </c>
      <c r="J391" s="46">
        <f>IFERROR(VLOOKUP(C391,JUNHO!B:F,3,0),"0,00")</f>
        <v>8042.87</v>
      </c>
      <c r="K391" s="45">
        <f t="shared" si="10"/>
        <v>4175.84</v>
      </c>
      <c r="L391" s="46">
        <f>IFERROR(VLOOKUP(C391,JUNHO!B:H,7,0),"0,00")</f>
        <v>3867.03</v>
      </c>
      <c r="M391" s="16" t="str">
        <f>IFERROR(VLOOKUP(C391,FÉRIAS!B:C,2,0),"")</f>
        <v/>
      </c>
      <c r="N391" s="13" t="str">
        <f>IFERROR(VLOOKUP(C391,AFASTADOS!B:C,2,0),"")</f>
        <v/>
      </c>
    </row>
    <row r="392" spans="2:14" s="13" customFormat="1">
      <c r="B392" s="12">
        <f t="shared" si="11"/>
        <v>384</v>
      </c>
      <c r="C392" s="17">
        <v>3044</v>
      </c>
      <c r="D392" s="18" t="str">
        <f>IFERROR(VLOOKUP(C392,SRA!B:C,2,0),"")</f>
        <v>THIANE NASCIMENTO PAIXAO</v>
      </c>
      <c r="E392" s="12" t="str">
        <f>IFERROR(VLOOKUP(C392,SRA!B:T,8,0),"")</f>
        <v>CLT</v>
      </c>
      <c r="F392" s="12" t="s">
        <v>424</v>
      </c>
      <c r="G392" s="12" t="str">
        <f>IFERROR(VLOOKUP(C392,SRA!B:T,5,0),"")</f>
        <v>ANA ASS FARMACEUTICA</v>
      </c>
      <c r="H392" s="45">
        <f>IFERROR(VLOOKUP(C392,SRA!B:T,18,0),"")</f>
        <v>5019.93</v>
      </c>
      <c r="I392" s="45">
        <f>IFERROR(VLOOKUP(C392,SRA!B:T,19,0),"")</f>
        <v>2544.25</v>
      </c>
      <c r="J392" s="46">
        <f>IFERROR(VLOOKUP(C392,JUNHO!B:F,3,0),"0,00")</f>
        <v>7924.67</v>
      </c>
      <c r="K392" s="45">
        <f t="shared" ref="K392:K455" si="12">J392-L392</f>
        <v>2534.38</v>
      </c>
      <c r="L392" s="46">
        <f>IFERROR(VLOOKUP(C392,JUNHO!B:H,7,0),"0,00")</f>
        <v>5390.29</v>
      </c>
      <c r="M392" s="16" t="str">
        <f>IFERROR(VLOOKUP(C392,FÉRIAS!B:C,2,0),"")</f>
        <v/>
      </c>
      <c r="N392" s="13" t="str">
        <f>IFERROR(VLOOKUP(C392,AFASTADOS!B:C,2,0),"")</f>
        <v/>
      </c>
    </row>
    <row r="393" spans="2:14" s="13" customFormat="1">
      <c r="B393" s="12">
        <f t="shared" si="11"/>
        <v>385</v>
      </c>
      <c r="C393" s="17">
        <v>3046</v>
      </c>
      <c r="D393" s="18" t="str">
        <f>IFERROR(VLOOKUP(C393,SRA!B:C,2,0),"")</f>
        <v>RONALDO GOMINHO BISPO FILHO</v>
      </c>
      <c r="E393" s="12" t="str">
        <f>IFERROR(VLOOKUP(C393,SRA!B:T,8,0),"")</f>
        <v>CLT</v>
      </c>
      <c r="F393" s="12" t="s">
        <v>424</v>
      </c>
      <c r="G393" s="12" t="str">
        <f>IFERROR(VLOOKUP(C393,SRA!B:T,5,0),"")</f>
        <v>ANA ASS FARMACEUTICA</v>
      </c>
      <c r="H393" s="45">
        <f>IFERROR(VLOOKUP(C393,SRA!B:T,18,0),"")</f>
        <v>4780.87</v>
      </c>
      <c r="I393" s="45">
        <f>IFERROR(VLOOKUP(C393,SRA!B:T,19,0),"")</f>
        <v>0</v>
      </c>
      <c r="J393" s="46">
        <f>IFERROR(VLOOKUP(C393,JUNHO!B:F,3,0),"0,00")</f>
        <v>5141.3599999999997</v>
      </c>
      <c r="K393" s="45">
        <f t="shared" si="12"/>
        <v>1097.5699999999997</v>
      </c>
      <c r="L393" s="46">
        <f>IFERROR(VLOOKUP(C393,JUNHO!B:H,7,0),"0,00")</f>
        <v>4043.79</v>
      </c>
      <c r="M393" s="16" t="str">
        <f>IFERROR(VLOOKUP(C393,FÉRIAS!B:C,2,0),"")</f>
        <v/>
      </c>
      <c r="N393" s="13" t="str">
        <f>IFERROR(VLOOKUP(C393,AFASTADOS!B:C,2,0),"")</f>
        <v/>
      </c>
    </row>
    <row r="394" spans="2:14" s="13" customFormat="1">
      <c r="B394" s="12">
        <f t="shared" ref="B394:B452" si="13">B393+1</f>
        <v>386</v>
      </c>
      <c r="C394" s="17">
        <v>3047</v>
      </c>
      <c r="D394" s="18" t="str">
        <f>IFERROR(VLOOKUP(C394,SRA!B:C,2,0),"")</f>
        <v>SWEET GALLEGHER CAETANO COSTA</v>
      </c>
      <c r="E394" s="12" t="str">
        <f>IFERROR(VLOOKUP(C394,SRA!B:T,8,0),"")</f>
        <v>CLT</v>
      </c>
      <c r="F394" s="12" t="s">
        <v>424</v>
      </c>
      <c r="G394" s="12" t="str">
        <f>IFERROR(VLOOKUP(C394,SRA!B:T,5,0),"")</f>
        <v>TEC. EM ADM. E FIN.</v>
      </c>
      <c r="H394" s="45">
        <f>IFERROR(VLOOKUP(C394,SRA!B:T,18,0),"")</f>
        <v>2050.41</v>
      </c>
      <c r="I394" s="45">
        <f>IFERROR(VLOOKUP(C394,SRA!B:T,19,0),"")</f>
        <v>1187.32</v>
      </c>
      <c r="J394" s="46">
        <f>IFERROR(VLOOKUP(C394,JUNHO!B:F,3,0),"0,00")</f>
        <v>3237.73</v>
      </c>
      <c r="K394" s="45">
        <f t="shared" si="12"/>
        <v>709.42000000000007</v>
      </c>
      <c r="L394" s="46">
        <f>IFERROR(VLOOKUP(C394,JUNHO!B:H,7,0),"0,00")</f>
        <v>2528.31</v>
      </c>
      <c r="M394" s="16" t="str">
        <f>IFERROR(VLOOKUP(C394,FÉRIAS!B:C,2,0),"")</f>
        <v/>
      </c>
      <c r="N394" s="13" t="str">
        <f>IFERROR(VLOOKUP(C394,AFASTADOS!B:C,2,0),"")</f>
        <v/>
      </c>
    </row>
    <row r="395" spans="2:14" s="13" customFormat="1">
      <c r="B395" s="12">
        <f t="shared" si="13"/>
        <v>387</v>
      </c>
      <c r="C395" s="17">
        <v>3049</v>
      </c>
      <c r="D395" s="18" t="str">
        <f>IFERROR(VLOOKUP(C395,SRA!B:C,2,0),"")</f>
        <v>DEBORA GUEDES NERES</v>
      </c>
      <c r="E395" s="12" t="str">
        <f>IFERROR(VLOOKUP(C395,SRA!B:T,8,0),"")</f>
        <v>CLT</v>
      </c>
      <c r="F395" s="12" t="s">
        <v>424</v>
      </c>
      <c r="G395" s="12" t="str">
        <f>IFERROR(VLOOKUP(C395,SRA!B:T,5,0),"")</f>
        <v>ANA. SEG DO TRABALHO</v>
      </c>
      <c r="H395" s="45">
        <f>IFERROR(VLOOKUP(C395,SRA!B:T,18,0),"")</f>
        <v>3567.49</v>
      </c>
      <c r="I395" s="45">
        <f>IFERROR(VLOOKUP(C395,SRA!B:T,19,0),"")</f>
        <v>2544.25</v>
      </c>
      <c r="J395" s="46">
        <f>IFERROR(VLOOKUP(C395,JUNHO!B:F,3,0),"0,00")</f>
        <v>7152.42</v>
      </c>
      <c r="K395" s="45">
        <f t="shared" si="12"/>
        <v>5074.43</v>
      </c>
      <c r="L395" s="46">
        <f>IFERROR(VLOOKUP(C395,JUNHO!B:H,7,0),"0,00")</f>
        <v>2077.9899999999998</v>
      </c>
      <c r="M395" s="16" t="str">
        <f>IFERROR(VLOOKUP(C395,FÉRIAS!B:C,2,0),"")</f>
        <v/>
      </c>
      <c r="N395" s="13" t="str">
        <f>IFERROR(VLOOKUP(C395,AFASTADOS!B:C,2,0),"")</f>
        <v/>
      </c>
    </row>
    <row r="396" spans="2:14" s="13" customFormat="1">
      <c r="B396" s="12">
        <f t="shared" si="13"/>
        <v>388</v>
      </c>
      <c r="C396" s="17">
        <v>3055</v>
      </c>
      <c r="D396" s="18" t="str">
        <f>IFERROR(VLOOKUP(C396,SRA!B:C,2,0),"")</f>
        <v>ANA PAULA SABINO L DE SOUZA</v>
      </c>
      <c r="E396" s="12" t="str">
        <f>IFERROR(VLOOKUP(C396,SRA!B:T,8,0),"")</f>
        <v>CLT</v>
      </c>
      <c r="F396" s="12" t="s">
        <v>424</v>
      </c>
      <c r="G396" s="12" t="str">
        <f>IFERROR(VLOOKUP(C396,SRA!B:T,5,0),"")</f>
        <v>ANA ASS FARMACEUTICA</v>
      </c>
      <c r="H396" s="45">
        <f>IFERROR(VLOOKUP(C396,SRA!B:T,18,0),"")</f>
        <v>5019.93</v>
      </c>
      <c r="I396" s="45">
        <f>IFERROR(VLOOKUP(C396,SRA!B:T,19,0),"")</f>
        <v>0</v>
      </c>
      <c r="J396" s="46">
        <f>IFERROR(VLOOKUP(C396,JUNHO!B:F,3,0),"0,00")</f>
        <v>5019.93</v>
      </c>
      <c r="K396" s="45">
        <f t="shared" si="12"/>
        <v>1466.6600000000003</v>
      </c>
      <c r="L396" s="46">
        <f>IFERROR(VLOOKUP(C396,JUNHO!B:H,7,0),"0,00")</f>
        <v>3553.27</v>
      </c>
      <c r="M396" s="16" t="str">
        <f>IFERROR(VLOOKUP(C396,FÉRIAS!B:C,2,0),"")</f>
        <v/>
      </c>
      <c r="N396" s="13" t="str">
        <f>IFERROR(VLOOKUP(C396,AFASTADOS!B:C,2,0),"")</f>
        <v/>
      </c>
    </row>
    <row r="397" spans="2:14" s="13" customFormat="1">
      <c r="B397" s="12">
        <f t="shared" si="13"/>
        <v>389</v>
      </c>
      <c r="C397" s="17">
        <v>3057</v>
      </c>
      <c r="D397" s="18" t="str">
        <f>IFERROR(VLOOKUP(C397,SRA!B:C,2,0),"")</f>
        <v>YANNE TALITA PEREIRA CALIXTO</v>
      </c>
      <c r="E397" s="12" t="str">
        <f>IFERROR(VLOOKUP(C397,SRA!B:T,8,0),"")</f>
        <v>CLT</v>
      </c>
      <c r="F397" s="12" t="s">
        <v>436</v>
      </c>
      <c r="G397" s="12" t="str">
        <f>IFERROR(VLOOKUP(C397,SRA!B:T,5,0),"")</f>
        <v>TEC.EM QUALIDADE IND</v>
      </c>
      <c r="H397" s="45">
        <f>IFERROR(VLOOKUP(C397,SRA!B:T,18,0),"")</f>
        <v>2260.66</v>
      </c>
      <c r="I397" s="45">
        <f>IFERROR(VLOOKUP(C397,SRA!B:T,19,0),"")</f>
        <v>0</v>
      </c>
      <c r="J397" s="46">
        <f>IFERROR(VLOOKUP(C397,JUNHO!B:F,3,0),"0,00")</f>
        <v>2418.4</v>
      </c>
      <c r="K397" s="45">
        <f t="shared" si="12"/>
        <v>1039.93</v>
      </c>
      <c r="L397" s="46">
        <f>IFERROR(VLOOKUP(C397,JUNHO!B:H,7,0),"0,00")</f>
        <v>1378.47</v>
      </c>
      <c r="M397" s="16" t="str">
        <f>IFERROR(VLOOKUP(C397,FÉRIAS!B:C,2,0),"")</f>
        <v>YANNE TALITA PEREIRA CALIXTO</v>
      </c>
      <c r="N397" s="13" t="str">
        <f>IFERROR(VLOOKUP(C397,AFASTADOS!B:C,2,0),"")</f>
        <v/>
      </c>
    </row>
    <row r="398" spans="2:14" s="13" customFormat="1">
      <c r="B398" s="12">
        <f t="shared" si="13"/>
        <v>390</v>
      </c>
      <c r="C398" s="17">
        <v>3063</v>
      </c>
      <c r="D398" s="18" t="str">
        <f>IFERROR(VLOOKUP(C398,SRA!B:C,2,0),"")</f>
        <v>DEYBISON AFONSO PEREIRA</v>
      </c>
      <c r="E398" s="12" t="str">
        <f>IFERROR(VLOOKUP(C398,SRA!B:T,8,0),"")</f>
        <v>CLT</v>
      </c>
      <c r="F398" s="12" t="s">
        <v>424</v>
      </c>
      <c r="G398" s="12" t="str">
        <f>IFERROR(VLOOKUP(C398,SRA!B:T,5,0),"")</f>
        <v>TEC. EM ADM. E VEN.</v>
      </c>
      <c r="H398" s="45">
        <f>IFERROR(VLOOKUP(C398,SRA!B:T,18,0),"")</f>
        <v>2050.42</v>
      </c>
      <c r="I398" s="45">
        <f>IFERROR(VLOOKUP(C398,SRA!B:T,19,0),"")</f>
        <v>0</v>
      </c>
      <c r="J398" s="46">
        <f>IFERROR(VLOOKUP(C398,JUNHO!B:F,3,0),"0,00")</f>
        <v>2410.91</v>
      </c>
      <c r="K398" s="45">
        <f t="shared" si="12"/>
        <v>970.21</v>
      </c>
      <c r="L398" s="46">
        <f>IFERROR(VLOOKUP(C398,JUNHO!B:H,7,0),"0,00")</f>
        <v>1440.6999999999998</v>
      </c>
      <c r="M398" s="16" t="str">
        <f>IFERROR(VLOOKUP(C398,FÉRIAS!B:C,2,0),"")</f>
        <v/>
      </c>
      <c r="N398" s="13" t="str">
        <f>IFERROR(VLOOKUP(C398,AFASTADOS!B:C,2,0),"")</f>
        <v/>
      </c>
    </row>
    <row r="399" spans="2:14" s="13" customFormat="1">
      <c r="B399" s="12">
        <f t="shared" si="13"/>
        <v>391</v>
      </c>
      <c r="C399" s="17">
        <v>3067</v>
      </c>
      <c r="D399" s="18" t="str">
        <f>IFERROR(VLOOKUP(C399,SRA!B:C,2,0),"")</f>
        <v>EMANUELA AMELIA DE A  AGUIAR</v>
      </c>
      <c r="E399" s="12" t="str">
        <f>IFERROR(VLOOKUP(C399,SRA!B:T,8,0),"")</f>
        <v>CLT</v>
      </c>
      <c r="F399" s="12" t="s">
        <v>424</v>
      </c>
      <c r="G399" s="12" t="str">
        <f>IFERROR(VLOOKUP(C399,SRA!B:T,5,0),"")</f>
        <v>TEC. EM ADM. E FIN.</v>
      </c>
      <c r="H399" s="45">
        <f>IFERROR(VLOOKUP(C399,SRA!B:T,18,0),"")</f>
        <v>2260.66</v>
      </c>
      <c r="I399" s="45">
        <f>IFERROR(VLOOKUP(C399,SRA!B:T,19,0),"")</f>
        <v>904.62</v>
      </c>
      <c r="J399" s="46">
        <f>IFERROR(VLOOKUP(C399,JUNHO!B:F,3,0),"0,00")</f>
        <v>3165.28</v>
      </c>
      <c r="K399" s="45">
        <f t="shared" si="12"/>
        <v>1304.8900000000001</v>
      </c>
      <c r="L399" s="46">
        <f>IFERROR(VLOOKUP(C399,JUNHO!B:H,7,0),"0,00")</f>
        <v>1860.39</v>
      </c>
      <c r="M399" s="16" t="str">
        <f>IFERROR(VLOOKUP(C399,FÉRIAS!B:C,2,0),"")</f>
        <v/>
      </c>
      <c r="N399" s="13" t="str">
        <f>IFERROR(VLOOKUP(C399,AFASTADOS!B:C,2,0),"")</f>
        <v/>
      </c>
    </row>
    <row r="400" spans="2:14" s="13" customFormat="1">
      <c r="B400" s="12">
        <f t="shared" si="13"/>
        <v>392</v>
      </c>
      <c r="C400" s="17">
        <v>3069</v>
      </c>
      <c r="D400" s="18" t="str">
        <f>IFERROR(VLOOKUP(C400,SRA!B:C,2,0),"")</f>
        <v>ANDRE LUIS MOTA PIRES</v>
      </c>
      <c r="E400" s="12" t="str">
        <f>IFERROR(VLOOKUP(C400,SRA!B:T,8,0),"")</f>
        <v>CLT</v>
      </c>
      <c r="F400" s="12" t="s">
        <v>424</v>
      </c>
      <c r="G400" s="12" t="str">
        <f>IFERROR(VLOOKUP(C400,SRA!B:T,5,0),"")</f>
        <v>TEC. EM ADM. E VEN.</v>
      </c>
      <c r="H400" s="45">
        <f>IFERROR(VLOOKUP(C400,SRA!B:T,18,0),"")</f>
        <v>2260.66</v>
      </c>
      <c r="I400" s="45">
        <f>IFERROR(VLOOKUP(C400,SRA!B:T,19,0),"")</f>
        <v>0</v>
      </c>
      <c r="J400" s="46">
        <f>IFERROR(VLOOKUP(C400,JUNHO!B:F,3,0),"0,00")</f>
        <v>2621.15</v>
      </c>
      <c r="K400" s="45">
        <f t="shared" si="12"/>
        <v>1076.5900000000001</v>
      </c>
      <c r="L400" s="46">
        <f>IFERROR(VLOOKUP(C400,JUNHO!B:H,7,0),"0,00")</f>
        <v>1544.56</v>
      </c>
      <c r="M400" s="16" t="str">
        <f>IFERROR(VLOOKUP(C400,FÉRIAS!B:C,2,0),"")</f>
        <v/>
      </c>
      <c r="N400" s="13" t="str">
        <f>IFERROR(VLOOKUP(C400,AFASTADOS!B:C,2,0),"")</f>
        <v/>
      </c>
    </row>
    <row r="401" spans="2:14" s="13" customFormat="1">
      <c r="B401" s="12">
        <f t="shared" si="13"/>
        <v>393</v>
      </c>
      <c r="C401" s="17">
        <v>3086</v>
      </c>
      <c r="D401" s="18" t="str">
        <f>IFERROR(VLOOKUP(C401,SRA!B:C,2,0),"")</f>
        <v>DIMAS CARDOSO CAMPOS</v>
      </c>
      <c r="E401" s="12" t="str">
        <f>IFERROR(VLOOKUP(C401,SRA!B:T,8,0),"")</f>
        <v>CLT</v>
      </c>
      <c r="F401" s="12" t="s">
        <v>424</v>
      </c>
      <c r="G401" s="12" t="str">
        <f>IFERROR(VLOOKUP(C401,SRA!B:T,5,0),"")</f>
        <v>ANA ASS FARMACEUTICA</v>
      </c>
      <c r="H401" s="45">
        <f>IFERROR(VLOOKUP(C401,SRA!B:T,18,0),"")</f>
        <v>5019.93</v>
      </c>
      <c r="I401" s="45">
        <f>IFERROR(VLOOKUP(C401,SRA!B:T,19,0),"")</f>
        <v>0</v>
      </c>
      <c r="J401" s="46">
        <f>IFERROR(VLOOKUP(C401,JUNHO!B:F,3,0),"0,00")</f>
        <v>5019.93</v>
      </c>
      <c r="K401" s="45">
        <f t="shared" si="12"/>
        <v>2177.5700000000006</v>
      </c>
      <c r="L401" s="46">
        <f>IFERROR(VLOOKUP(C401,JUNHO!B:H,7,0),"0,00")</f>
        <v>2842.3599999999997</v>
      </c>
      <c r="M401" s="16" t="str">
        <f>IFERROR(VLOOKUP(C401,FÉRIAS!B:C,2,0),"")</f>
        <v/>
      </c>
      <c r="N401" s="13" t="str">
        <f>IFERROR(VLOOKUP(C401,AFASTADOS!B:C,2,0),"")</f>
        <v/>
      </c>
    </row>
    <row r="402" spans="2:14" s="13" customFormat="1">
      <c r="B402" s="12">
        <f t="shared" si="13"/>
        <v>394</v>
      </c>
      <c r="C402" s="17">
        <v>3112</v>
      </c>
      <c r="D402" s="18" t="str">
        <f>IFERROR(VLOOKUP(C402,SRA!B:C,2,0),"")</f>
        <v>DIEGO SCHMITH OLIVEIRA DE LIMA</v>
      </c>
      <c r="E402" s="12" t="str">
        <f>IFERROR(VLOOKUP(C402,SRA!B:T,8,0),"")</f>
        <v>CLT</v>
      </c>
      <c r="F402" s="12" t="s">
        <v>436</v>
      </c>
      <c r="G402" s="12" t="str">
        <f>IFERROR(VLOOKUP(C402,SRA!B:T,5,0),"")</f>
        <v>TEC. EM INFORMATICA</v>
      </c>
      <c r="H402" s="45">
        <f>IFERROR(VLOOKUP(C402,SRA!B:T,18,0),"")</f>
        <v>2260.66</v>
      </c>
      <c r="I402" s="45">
        <f>IFERROR(VLOOKUP(C402,SRA!B:T,19,0),"")</f>
        <v>904.62</v>
      </c>
      <c r="J402" s="46">
        <f>IFERROR(VLOOKUP(C402,JUNHO!B:F,3,0),"0,00")</f>
        <v>3917.38</v>
      </c>
      <c r="K402" s="45">
        <f t="shared" si="12"/>
        <v>3079.34</v>
      </c>
      <c r="L402" s="46">
        <f>IFERROR(VLOOKUP(C402,JUNHO!B:H,7,0),"0,00")</f>
        <v>838.04</v>
      </c>
      <c r="M402" s="16" t="str">
        <f>IFERROR(VLOOKUP(C402,FÉRIAS!B:C,2,0),"")</f>
        <v>DIEGO SCHMITH OLIVEIRA DE LIMA</v>
      </c>
      <c r="N402" s="13" t="str">
        <f>IFERROR(VLOOKUP(C402,AFASTADOS!B:C,2,0),"")</f>
        <v/>
      </c>
    </row>
    <row r="403" spans="2:14" s="13" customFormat="1">
      <c r="B403" s="12">
        <f t="shared" si="13"/>
        <v>395</v>
      </c>
      <c r="C403" s="17">
        <v>3132</v>
      </c>
      <c r="D403" s="18" t="str">
        <f>IFERROR(VLOOKUP(C403,SRA!B:C,2,0),"")</f>
        <v>TALITA ANDREIA MARTINS GONZAGA</v>
      </c>
      <c r="E403" s="12" t="str">
        <f>IFERROR(VLOOKUP(C403,SRA!B:T,8,0),"")</f>
        <v>CLT</v>
      </c>
      <c r="F403" s="12" t="s">
        <v>424</v>
      </c>
      <c r="G403" s="12" t="str">
        <f>IFERROR(VLOOKUP(C403,SRA!B:T,5,0),"")</f>
        <v>TEC. EM ADM. E FIN.</v>
      </c>
      <c r="H403" s="45">
        <f>IFERROR(VLOOKUP(C403,SRA!B:T,18,0),"")</f>
        <v>2260.66</v>
      </c>
      <c r="I403" s="45">
        <f>IFERROR(VLOOKUP(C403,SRA!B:T,19,0),"")</f>
        <v>0</v>
      </c>
      <c r="J403" s="46">
        <f>IFERROR(VLOOKUP(C403,JUNHO!B:F,3,0),"0,00")</f>
        <v>2621.15</v>
      </c>
      <c r="K403" s="45">
        <f t="shared" si="12"/>
        <v>888.7</v>
      </c>
      <c r="L403" s="46">
        <f>IFERROR(VLOOKUP(C403,JUNHO!B:H,7,0),"0,00")</f>
        <v>1732.45</v>
      </c>
      <c r="M403" s="16" t="str">
        <f>IFERROR(VLOOKUP(C403,FÉRIAS!B:C,2,0),"")</f>
        <v/>
      </c>
      <c r="N403" s="13" t="str">
        <f>IFERROR(VLOOKUP(C403,AFASTADOS!B:C,2,0),"")</f>
        <v/>
      </c>
    </row>
    <row r="404" spans="2:14" s="13" customFormat="1">
      <c r="B404" s="12">
        <f t="shared" si="13"/>
        <v>396</v>
      </c>
      <c r="C404" s="17">
        <v>3135</v>
      </c>
      <c r="D404" s="18" t="str">
        <f>IFERROR(VLOOKUP(C404,SRA!B:C,2,0),"")</f>
        <v>RAFAEL DE MENEZES E S PIRES</v>
      </c>
      <c r="E404" s="12" t="str">
        <f>IFERROR(VLOOKUP(C404,SRA!B:T,8,0),"")</f>
        <v>CLT</v>
      </c>
      <c r="F404" s="12" t="s">
        <v>424</v>
      </c>
      <c r="G404" s="12" t="str">
        <f>IFERROR(VLOOKUP(C404,SRA!B:T,5,0),"")</f>
        <v>ANALISTA EM PCP</v>
      </c>
      <c r="H404" s="45">
        <f>IFERROR(VLOOKUP(C404,SRA!B:T,18,0),"")</f>
        <v>3933.25</v>
      </c>
      <c r="I404" s="45">
        <f>IFERROR(VLOOKUP(C404,SRA!B:T,19,0),"")</f>
        <v>2544.25</v>
      </c>
      <c r="J404" s="46">
        <f>IFERROR(VLOOKUP(C404,JUNHO!B:F,3,0),"0,00")</f>
        <v>6837.99</v>
      </c>
      <c r="K404" s="45">
        <f t="shared" si="12"/>
        <v>1872.5900000000001</v>
      </c>
      <c r="L404" s="46">
        <f>IFERROR(VLOOKUP(C404,JUNHO!B:H,7,0),"0,00")</f>
        <v>4965.3999999999996</v>
      </c>
      <c r="M404" s="16" t="str">
        <f>IFERROR(VLOOKUP(C404,FÉRIAS!B:C,2,0),"")</f>
        <v/>
      </c>
      <c r="N404" s="13" t="str">
        <f>IFERROR(VLOOKUP(C404,AFASTADOS!B:C,2,0),"")</f>
        <v/>
      </c>
    </row>
    <row r="405" spans="2:14" s="13" customFormat="1">
      <c r="B405" s="12">
        <f t="shared" si="13"/>
        <v>397</v>
      </c>
      <c r="C405" s="17">
        <v>3136</v>
      </c>
      <c r="D405" s="18" t="str">
        <f>IFERROR(VLOOKUP(C405,SRA!B:C,2,0),"")</f>
        <v>ALEXANDER BEZERRA</v>
      </c>
      <c r="E405" s="12" t="str">
        <f>IFERROR(VLOOKUP(C405,SRA!B:T,8,0),"")</f>
        <v>CLT</v>
      </c>
      <c r="F405" s="12" t="s">
        <v>424</v>
      </c>
      <c r="G405" s="12" t="str">
        <f>IFERROR(VLOOKUP(C405,SRA!B:T,5,0),"")</f>
        <v>TEC.EM MAN. MEC. IND</v>
      </c>
      <c r="H405" s="45">
        <f>IFERROR(VLOOKUP(C405,SRA!B:T,18,0),"")</f>
        <v>2050.41</v>
      </c>
      <c r="I405" s="45">
        <f>IFERROR(VLOOKUP(C405,SRA!B:T,19,0),"")</f>
        <v>2544.25</v>
      </c>
      <c r="J405" s="46">
        <f>IFERROR(VLOOKUP(C405,JUNHO!B:F,3,0),"0,00")</f>
        <v>4594.66</v>
      </c>
      <c r="K405" s="45">
        <f t="shared" si="12"/>
        <v>1076.3099999999995</v>
      </c>
      <c r="L405" s="46">
        <f>IFERROR(VLOOKUP(C405,JUNHO!B:H,7,0),"0,00")</f>
        <v>3518.3500000000004</v>
      </c>
      <c r="M405" s="16" t="str">
        <f>IFERROR(VLOOKUP(C405,FÉRIAS!B:C,2,0),"")</f>
        <v/>
      </c>
      <c r="N405" s="13" t="str">
        <f>IFERROR(VLOOKUP(C405,AFASTADOS!B:C,2,0),"")</f>
        <v/>
      </c>
    </row>
    <row r="406" spans="2:14" s="13" customFormat="1">
      <c r="B406" s="12">
        <f t="shared" si="13"/>
        <v>398</v>
      </c>
      <c r="C406" s="17">
        <v>3138</v>
      </c>
      <c r="D406" s="18" t="str">
        <f>IFERROR(VLOOKUP(C406,SRA!B:C,2,0),"")</f>
        <v>MANUELA SILVA DE LIMA B DA PAZ</v>
      </c>
      <c r="E406" s="12" t="str">
        <f>IFERROR(VLOOKUP(C406,SRA!B:T,8,0),"")</f>
        <v>CLT</v>
      </c>
      <c r="F406" s="12" t="s">
        <v>424</v>
      </c>
      <c r="G406" s="12" t="str">
        <f>IFERROR(VLOOKUP(C406,SRA!B:T,5,0),"")</f>
        <v>TEC.EM QUALIDADE IND</v>
      </c>
      <c r="H406" s="45">
        <f>IFERROR(VLOOKUP(C406,SRA!B:T,18,0),"")</f>
        <v>2050.41</v>
      </c>
      <c r="I406" s="45">
        <f>IFERROR(VLOOKUP(C406,SRA!B:T,19,0),"")</f>
        <v>2544.25</v>
      </c>
      <c r="J406" s="46">
        <f>IFERROR(VLOOKUP(C406,JUNHO!B:F,3,0),"0,00")</f>
        <v>4955.1499999999996</v>
      </c>
      <c r="K406" s="45">
        <f t="shared" si="12"/>
        <v>1393.1899999999996</v>
      </c>
      <c r="L406" s="46">
        <f>IFERROR(VLOOKUP(C406,JUNHO!B:H,7,0),"0,00")</f>
        <v>3561.96</v>
      </c>
      <c r="M406" s="16" t="str">
        <f>IFERROR(VLOOKUP(C406,FÉRIAS!B:C,2,0),"")</f>
        <v/>
      </c>
      <c r="N406" s="13" t="str">
        <f>IFERROR(VLOOKUP(C406,AFASTADOS!B:C,2,0),"")</f>
        <v/>
      </c>
    </row>
    <row r="407" spans="2:14" s="13" customFormat="1">
      <c r="B407" s="12">
        <f t="shared" si="13"/>
        <v>399</v>
      </c>
      <c r="C407" s="17">
        <v>3139</v>
      </c>
      <c r="D407" s="18" t="str">
        <f>IFERROR(VLOOKUP(C407,SRA!B:C,2,0),"")</f>
        <v>JOAO ROBERTO  MACHADO ARAUJO</v>
      </c>
      <c r="E407" s="12" t="str">
        <f>IFERROR(VLOOKUP(C407,SRA!B:T,8,0),"")</f>
        <v>CLT</v>
      </c>
      <c r="F407" s="12" t="s">
        <v>424</v>
      </c>
      <c r="G407" s="12" t="str">
        <f>IFERROR(VLOOKUP(C407,SRA!B:T,5,0),"")</f>
        <v>TEC.EM QUALIDADE IND</v>
      </c>
      <c r="H407" s="45">
        <f>IFERROR(VLOOKUP(C407,SRA!B:T,18,0),"")</f>
        <v>2050.41</v>
      </c>
      <c r="I407" s="45">
        <f>IFERROR(VLOOKUP(C407,SRA!B:T,19,0),"")</f>
        <v>0</v>
      </c>
      <c r="J407" s="46">
        <f>IFERROR(VLOOKUP(C407,JUNHO!B:F,3,0),"0,00")</f>
        <v>2051.6999999999998</v>
      </c>
      <c r="K407" s="45">
        <f t="shared" si="12"/>
        <v>951.04</v>
      </c>
      <c r="L407" s="46">
        <f>IFERROR(VLOOKUP(C407,JUNHO!B:H,7,0),"0,00")</f>
        <v>1100.6599999999999</v>
      </c>
      <c r="M407" s="16" t="str">
        <f>IFERROR(VLOOKUP(C407,FÉRIAS!B:C,2,0),"")</f>
        <v/>
      </c>
      <c r="N407" s="13" t="str">
        <f>IFERROR(VLOOKUP(C407,AFASTADOS!B:C,2,0),"")</f>
        <v/>
      </c>
    </row>
    <row r="408" spans="2:14" s="13" customFormat="1">
      <c r="B408" s="12">
        <f t="shared" si="13"/>
        <v>400</v>
      </c>
      <c r="C408" s="17">
        <v>3147</v>
      </c>
      <c r="D408" s="18" t="str">
        <f>IFERROR(VLOOKUP(C408,SRA!B:C,2,0),"")</f>
        <v>ALZENIRA PEREIRA DA SILVA</v>
      </c>
      <c r="E408" s="12" t="str">
        <f>IFERROR(VLOOKUP(C408,SRA!B:T,8,0),"")</f>
        <v>CLT</v>
      </c>
      <c r="F408" s="12" t="s">
        <v>424</v>
      </c>
      <c r="G408" s="12" t="str">
        <f>IFERROR(VLOOKUP(C408,SRA!B:T,5,0),"")</f>
        <v>OP. DE PROD. IND.</v>
      </c>
      <c r="H408" s="45">
        <f>IFERROR(VLOOKUP(C408,SRA!B:T,18,0),"")</f>
        <v>1398.81</v>
      </c>
      <c r="I408" s="45">
        <f>IFERROR(VLOOKUP(C408,SRA!B:T,19,0),"")</f>
        <v>0</v>
      </c>
      <c r="J408" s="46">
        <f>IFERROR(VLOOKUP(C408,JUNHO!B:F,3,0),"0,00")</f>
        <v>1781.04</v>
      </c>
      <c r="K408" s="45">
        <f t="shared" si="12"/>
        <v>195.57000000000016</v>
      </c>
      <c r="L408" s="46">
        <f>IFERROR(VLOOKUP(C408,JUNHO!B:H,7,0),"0,00")</f>
        <v>1585.4699999999998</v>
      </c>
      <c r="M408" s="16" t="str">
        <f>IFERROR(VLOOKUP(C408,FÉRIAS!B:C,2,0),"")</f>
        <v/>
      </c>
      <c r="N408" s="13" t="str">
        <f>IFERROR(VLOOKUP(C408,AFASTADOS!B:C,2,0),"")</f>
        <v/>
      </c>
    </row>
    <row r="409" spans="2:14" s="13" customFormat="1">
      <c r="B409" s="12">
        <f t="shared" si="13"/>
        <v>401</v>
      </c>
      <c r="C409" s="17">
        <v>3152</v>
      </c>
      <c r="D409" s="18" t="str">
        <f>IFERROR(VLOOKUP(C409,SRA!B:C,2,0),"")</f>
        <v>DANIEL CIRILO DOS SANTOS</v>
      </c>
      <c r="E409" s="12" t="str">
        <f>IFERROR(VLOOKUP(C409,SRA!B:T,8,0),"")</f>
        <v>CLT</v>
      </c>
      <c r="F409" s="12" t="s">
        <v>424</v>
      </c>
      <c r="G409" s="12" t="str">
        <f>IFERROR(VLOOKUP(C409,SRA!B:T,5,0),"")</f>
        <v>OP. DE PROD. IND.</v>
      </c>
      <c r="H409" s="45">
        <f>IFERROR(VLOOKUP(C409,SRA!B:T,18,0),"")</f>
        <v>1398.81</v>
      </c>
      <c r="I409" s="45">
        <f>IFERROR(VLOOKUP(C409,SRA!B:T,19,0),"")</f>
        <v>0</v>
      </c>
      <c r="J409" s="46">
        <f>IFERROR(VLOOKUP(C409,JUNHO!B:F,3,0),"0,00")</f>
        <v>1518</v>
      </c>
      <c r="K409" s="45">
        <f t="shared" si="12"/>
        <v>349.34999999999991</v>
      </c>
      <c r="L409" s="46">
        <f>IFERROR(VLOOKUP(C409,JUNHO!B:H,7,0),"0,00")</f>
        <v>1168.6500000000001</v>
      </c>
      <c r="M409" s="16" t="str">
        <f>IFERROR(VLOOKUP(C409,FÉRIAS!B:C,2,0),"")</f>
        <v/>
      </c>
      <c r="N409" s="13" t="str">
        <f>IFERROR(VLOOKUP(C409,AFASTADOS!B:C,2,0),"")</f>
        <v/>
      </c>
    </row>
    <row r="410" spans="2:14" s="13" customFormat="1">
      <c r="B410" s="12">
        <f t="shared" si="13"/>
        <v>402</v>
      </c>
      <c r="C410" s="17">
        <v>3154</v>
      </c>
      <c r="D410" s="18" t="str">
        <f>IFERROR(VLOOKUP(C410,SRA!B:C,2,0),"")</f>
        <v>DANIELLE D O A DE MIRANDA</v>
      </c>
      <c r="E410" s="12" t="str">
        <f>IFERROR(VLOOKUP(C410,SRA!B:T,8,0),"")</f>
        <v>CLT</v>
      </c>
      <c r="F410" s="12" t="s">
        <v>424</v>
      </c>
      <c r="G410" s="12" t="str">
        <f>IFERROR(VLOOKUP(C410,SRA!B:T,5,0),"")</f>
        <v>OP. DE PROD. IND.</v>
      </c>
      <c r="H410" s="45">
        <f>IFERROR(VLOOKUP(C410,SRA!B:T,18,0),"")</f>
        <v>1398.81</v>
      </c>
      <c r="I410" s="45">
        <f>IFERROR(VLOOKUP(C410,SRA!B:T,19,0),"")</f>
        <v>0</v>
      </c>
      <c r="J410" s="46">
        <f>IFERROR(VLOOKUP(C410,JUNHO!B:F,3,0),"0,00")</f>
        <v>1518</v>
      </c>
      <c r="K410" s="45">
        <f t="shared" si="12"/>
        <v>121.94000000000005</v>
      </c>
      <c r="L410" s="46">
        <f>IFERROR(VLOOKUP(C410,JUNHO!B:H,7,0),"0,00")</f>
        <v>1396.06</v>
      </c>
      <c r="M410" s="16" t="str">
        <f>IFERROR(VLOOKUP(C410,FÉRIAS!B:C,2,0),"")</f>
        <v/>
      </c>
      <c r="N410" s="13" t="str">
        <f>IFERROR(VLOOKUP(C410,AFASTADOS!B:C,2,0),"")</f>
        <v/>
      </c>
    </row>
    <row r="411" spans="2:14" s="13" customFormat="1">
      <c r="B411" s="12">
        <f t="shared" si="13"/>
        <v>403</v>
      </c>
      <c r="C411" s="17">
        <v>3156</v>
      </c>
      <c r="D411" s="18" t="str">
        <f>IFERROR(VLOOKUP(C411,SRA!B:C,2,0),"")</f>
        <v>GILVANEIDE LAURENTINO MARTINS</v>
      </c>
      <c r="E411" s="12" t="str">
        <f>IFERROR(VLOOKUP(C411,SRA!B:T,8,0),"")</f>
        <v>CLT</v>
      </c>
      <c r="F411" s="12" t="s">
        <v>424</v>
      </c>
      <c r="G411" s="12" t="str">
        <f>IFERROR(VLOOKUP(C411,SRA!B:T,5,0),"")</f>
        <v>OP. DE PROD. IND.(B)</v>
      </c>
      <c r="H411" s="45">
        <f>IFERROR(VLOOKUP(C411,SRA!B:T,18,0),"")</f>
        <v>1536.52</v>
      </c>
      <c r="I411" s="45">
        <f>IFERROR(VLOOKUP(C411,SRA!B:T,19,0),"")</f>
        <v>0</v>
      </c>
      <c r="J411" s="46">
        <f>IFERROR(VLOOKUP(C411,JUNHO!B:F,3,0),"0,00")</f>
        <v>1536.52</v>
      </c>
      <c r="K411" s="45">
        <f t="shared" si="12"/>
        <v>567.29</v>
      </c>
      <c r="L411" s="46">
        <f>IFERROR(VLOOKUP(C411,JUNHO!B:H,7,0),"0,00")</f>
        <v>969.23</v>
      </c>
      <c r="M411" s="16" t="str">
        <f>IFERROR(VLOOKUP(C411,FÉRIAS!B:C,2,0),"")</f>
        <v/>
      </c>
      <c r="N411" s="13" t="str">
        <f>IFERROR(VLOOKUP(C411,AFASTADOS!B:C,2,0),"")</f>
        <v/>
      </c>
    </row>
    <row r="412" spans="2:14" s="13" customFormat="1">
      <c r="B412" s="12">
        <f t="shared" si="13"/>
        <v>404</v>
      </c>
      <c r="C412" s="17">
        <v>3160</v>
      </c>
      <c r="D412" s="18" t="str">
        <f>IFERROR(VLOOKUP(C412,SRA!B:C,2,0),"")</f>
        <v>LUCIANNA NUNES LIRA</v>
      </c>
      <c r="E412" s="12" t="str">
        <f>IFERROR(VLOOKUP(C412,SRA!B:T,8,0),"")</f>
        <v>CLT</v>
      </c>
      <c r="F412" s="12" t="s">
        <v>424</v>
      </c>
      <c r="G412" s="12" t="str">
        <f>IFERROR(VLOOKUP(C412,SRA!B:T,5,0),"")</f>
        <v>TEC.EM QUALIDADE IND</v>
      </c>
      <c r="H412" s="45">
        <f>IFERROR(VLOOKUP(C412,SRA!B:T,18,0),"")</f>
        <v>2050.41</v>
      </c>
      <c r="I412" s="45">
        <f>IFERROR(VLOOKUP(C412,SRA!B:T,19,0),"")</f>
        <v>0</v>
      </c>
      <c r="J412" s="46">
        <f>IFERROR(VLOOKUP(C412,JUNHO!B:F,3,0),"0,00")</f>
        <v>2050.41</v>
      </c>
      <c r="K412" s="45">
        <f t="shared" si="12"/>
        <v>900.9699999999998</v>
      </c>
      <c r="L412" s="46">
        <f>IFERROR(VLOOKUP(C412,JUNHO!B:H,7,0),"0,00")</f>
        <v>1149.44</v>
      </c>
      <c r="M412" s="16" t="str">
        <f>IFERROR(VLOOKUP(C412,FÉRIAS!B:C,2,0),"")</f>
        <v/>
      </c>
      <c r="N412" s="13" t="str">
        <f>IFERROR(VLOOKUP(C412,AFASTADOS!B:C,2,0),"")</f>
        <v/>
      </c>
    </row>
    <row r="413" spans="2:14" s="13" customFormat="1">
      <c r="B413" s="12">
        <f t="shared" si="13"/>
        <v>405</v>
      </c>
      <c r="C413" s="17">
        <v>3165</v>
      </c>
      <c r="D413" s="18" t="str">
        <f>IFERROR(VLOOKUP(C413,SRA!B:C,2,0),"")</f>
        <v>PATRICIA SERPA PEIXOTO</v>
      </c>
      <c r="E413" s="12" t="str">
        <f>IFERROR(VLOOKUP(C413,SRA!B:T,8,0),"")</f>
        <v>CLT</v>
      </c>
      <c r="F413" s="12" t="s">
        <v>424</v>
      </c>
      <c r="G413" s="12" t="str">
        <f>IFERROR(VLOOKUP(C413,SRA!B:T,5,0),"")</f>
        <v>TEC.EM QUALIDADE IND</v>
      </c>
      <c r="H413" s="45">
        <f>IFERROR(VLOOKUP(C413,SRA!B:T,18,0),"")</f>
        <v>2050.41</v>
      </c>
      <c r="I413" s="45">
        <f>IFERROR(VLOOKUP(C413,SRA!B:T,19,0),"")</f>
        <v>904.62</v>
      </c>
      <c r="J413" s="46">
        <f>IFERROR(VLOOKUP(C413,JUNHO!B:F,3,0),"0,00")</f>
        <v>3454.72</v>
      </c>
      <c r="K413" s="45">
        <f t="shared" si="12"/>
        <v>1502.4299999999998</v>
      </c>
      <c r="L413" s="46">
        <f>IFERROR(VLOOKUP(C413,JUNHO!B:H,7,0),"0,00")</f>
        <v>1952.29</v>
      </c>
      <c r="M413" s="16" t="str">
        <f>IFERROR(VLOOKUP(C413,FÉRIAS!B:C,2,0),"")</f>
        <v/>
      </c>
      <c r="N413" s="13" t="str">
        <f>IFERROR(VLOOKUP(C413,AFASTADOS!B:C,2,0),"")</f>
        <v/>
      </c>
    </row>
    <row r="414" spans="2:14" s="13" customFormat="1">
      <c r="B414" s="12">
        <f t="shared" si="13"/>
        <v>406</v>
      </c>
      <c r="C414" s="12">
        <v>3167</v>
      </c>
      <c r="D414" s="76" t="str">
        <f>IFERROR(VLOOKUP(C414,SRA!B:C,2,0),"")</f>
        <v>POLYANA BEZERRA SOUTO SANTOS</v>
      </c>
      <c r="E414" s="12" t="str">
        <f>IFERROR(VLOOKUP(C414,SRA!B:T,8,0),"")</f>
        <v>CLT</v>
      </c>
      <c r="F414" s="12" t="s">
        <v>589</v>
      </c>
      <c r="G414" s="12" t="str">
        <f>IFERROR(VLOOKUP(C414,SRA!B:T,5,0),"")</f>
        <v>FARMACEUTICO IND</v>
      </c>
      <c r="H414" s="45">
        <f>IFERROR(VLOOKUP(C414,SRA!B:T,18,0),"")</f>
        <v>6210.16</v>
      </c>
      <c r="I414" s="45">
        <f>IFERROR(VLOOKUP(C414,SRA!B:T,19,0),"")</f>
        <v>0</v>
      </c>
      <c r="J414" s="46">
        <v>5037.13</v>
      </c>
      <c r="K414" s="45">
        <f t="shared" si="12"/>
        <v>1299.8499999999999</v>
      </c>
      <c r="L414" s="46">
        <v>3737.28</v>
      </c>
      <c r="M414" s="16" t="str">
        <f>IFERROR(VLOOKUP(C414,FÉRIAS!B:C,2,0),"")</f>
        <v/>
      </c>
      <c r="N414" s="13" t="str">
        <f>IFERROR(VLOOKUP(C414,AFASTADOS!B:C,2,0),"")</f>
        <v/>
      </c>
    </row>
    <row r="415" spans="2:14" s="13" customFormat="1">
      <c r="B415" s="12">
        <f t="shared" si="13"/>
        <v>407</v>
      </c>
      <c r="C415" s="17">
        <v>3169</v>
      </c>
      <c r="D415" s="18" t="str">
        <f>IFERROR(VLOOKUP(C415,SRA!B:C,2,0),"")</f>
        <v>RENATA BEZERRA DA SILVA</v>
      </c>
      <c r="E415" s="12" t="str">
        <f>IFERROR(VLOOKUP(C415,SRA!B:T,8,0),"")</f>
        <v>CLT</v>
      </c>
      <c r="F415" s="12" t="s">
        <v>424</v>
      </c>
      <c r="G415" s="12" t="str">
        <f>IFERROR(VLOOKUP(C415,SRA!B:T,5,0),"")</f>
        <v>OP. DE PROD. IND.</v>
      </c>
      <c r="H415" s="45">
        <f>IFERROR(VLOOKUP(C415,SRA!B:T,18,0),"")</f>
        <v>1536.54</v>
      </c>
      <c r="I415" s="45">
        <f>IFERROR(VLOOKUP(C415,SRA!B:T,19,0),"")</f>
        <v>1800</v>
      </c>
      <c r="J415" s="46">
        <f>IFERROR(VLOOKUP(C415,JUNHO!B:F,3,0),"0,00")</f>
        <v>4806.54</v>
      </c>
      <c r="K415" s="45">
        <f t="shared" si="12"/>
        <v>1274.0699999999997</v>
      </c>
      <c r="L415" s="46">
        <f>IFERROR(VLOOKUP(C415,JUNHO!B:H,7,0),"0,00")</f>
        <v>3532.4700000000003</v>
      </c>
      <c r="M415" s="16" t="str">
        <f>IFERROR(VLOOKUP(C415,FÉRIAS!B:C,2,0),"")</f>
        <v/>
      </c>
      <c r="N415" s="13" t="str">
        <f>IFERROR(VLOOKUP(C415,AFASTADOS!B:C,2,0),"")</f>
        <v/>
      </c>
    </row>
    <row r="416" spans="2:14" s="13" customFormat="1">
      <c r="B416" s="12">
        <f t="shared" si="13"/>
        <v>408</v>
      </c>
      <c r="C416" s="17">
        <v>3172</v>
      </c>
      <c r="D416" s="18" t="str">
        <f>IFERROR(VLOOKUP(C416,SRA!B:C,2,0),"")</f>
        <v>SAVIO BARCELOS DE MELO</v>
      </c>
      <c r="E416" s="12" t="str">
        <f>IFERROR(VLOOKUP(C416,SRA!B:T,8,0),"")</f>
        <v>CLT</v>
      </c>
      <c r="F416" s="12" t="s">
        <v>424</v>
      </c>
      <c r="G416" s="12" t="str">
        <f>IFERROR(VLOOKUP(C416,SRA!B:T,5,0),"")</f>
        <v>OP. DE PROD. IND.</v>
      </c>
      <c r="H416" s="45">
        <f>IFERROR(VLOOKUP(C416,SRA!B:T,18,0),"")</f>
        <v>1398.81</v>
      </c>
      <c r="I416" s="45">
        <f>IFERROR(VLOOKUP(C416,SRA!B:T,19,0),"")</f>
        <v>0</v>
      </c>
      <c r="J416" s="46">
        <f>IFERROR(VLOOKUP(C416,JUNHO!B:F,3,0),"0,00")</f>
        <v>1518</v>
      </c>
      <c r="K416" s="45">
        <f t="shared" si="12"/>
        <v>325.22000000000003</v>
      </c>
      <c r="L416" s="46">
        <f>IFERROR(VLOOKUP(C416,JUNHO!B:H,7,0),"0,00")</f>
        <v>1192.78</v>
      </c>
      <c r="M416" s="16" t="str">
        <f>IFERROR(VLOOKUP(C416,FÉRIAS!B:C,2,0),"")</f>
        <v/>
      </c>
      <c r="N416" s="13" t="str">
        <f>IFERROR(VLOOKUP(C416,AFASTADOS!B:C,2,0),"")</f>
        <v/>
      </c>
    </row>
    <row r="417" spans="2:16" s="13" customFormat="1">
      <c r="B417" s="12">
        <f t="shared" si="13"/>
        <v>409</v>
      </c>
      <c r="C417" s="17">
        <v>3175</v>
      </c>
      <c r="D417" s="18" t="str">
        <f>IFERROR(VLOOKUP(C417,SRA!B:C,2,0),"")</f>
        <v>VIVIANE SOARES DE JESUS</v>
      </c>
      <c r="E417" s="12" t="str">
        <f>IFERROR(VLOOKUP(C417,SRA!B:T,8,0),"")</f>
        <v>CLT</v>
      </c>
      <c r="F417" s="12" t="s">
        <v>424</v>
      </c>
      <c r="G417" s="12" t="str">
        <f>IFERROR(VLOOKUP(C417,SRA!B:T,5,0),"")</f>
        <v>FARMACEUTICO IND</v>
      </c>
      <c r="H417" s="45">
        <f>IFERROR(VLOOKUP(C417,SRA!B:T,18,0),"")</f>
        <v>6210.16</v>
      </c>
      <c r="I417" s="45">
        <f>IFERROR(VLOOKUP(C417,SRA!B:T,19,0),"")</f>
        <v>7323.56</v>
      </c>
      <c r="J417" s="46">
        <f>IFERROR(VLOOKUP(C417,JUNHO!B:F,3,0),"0,00")</f>
        <v>13533.72</v>
      </c>
      <c r="K417" s="45">
        <f t="shared" si="12"/>
        <v>4604.6999999999989</v>
      </c>
      <c r="L417" s="46">
        <f>IFERROR(VLOOKUP(C417,JUNHO!B:H,7,0),"0,00")</f>
        <v>8929.02</v>
      </c>
      <c r="M417" s="16" t="str">
        <f>IFERROR(VLOOKUP(C417,FÉRIAS!B:C,2,0),"")</f>
        <v/>
      </c>
      <c r="N417" s="13" t="str">
        <f>IFERROR(VLOOKUP(C417,AFASTADOS!B:C,2,0),"")</f>
        <v/>
      </c>
    </row>
    <row r="418" spans="2:16" s="13" customFormat="1">
      <c r="B418" s="12">
        <f t="shared" si="13"/>
        <v>410</v>
      </c>
      <c r="C418" s="17">
        <v>3177</v>
      </c>
      <c r="D418" s="18" t="str">
        <f>IFERROR(VLOOKUP(C418,SRA!B:C,2,0),"")</f>
        <v>DEMOSTENES FIGUEIREDO DE SOUSA</v>
      </c>
      <c r="E418" s="12" t="str">
        <f>IFERROR(VLOOKUP(C418,SRA!B:T,8,0),"")</f>
        <v>CLT</v>
      </c>
      <c r="F418" s="12" t="s">
        <v>424</v>
      </c>
      <c r="G418" s="12" t="str">
        <f>IFERROR(VLOOKUP(C418,SRA!B:T,5,0),"")</f>
        <v>ANALISTA QUALI IND</v>
      </c>
      <c r="H418" s="45">
        <f>IFERROR(VLOOKUP(C418,SRA!B:T,18,0),"")</f>
        <v>6210.16</v>
      </c>
      <c r="I418" s="45">
        <f>IFERROR(VLOOKUP(C418,SRA!B:T,19,0),"")</f>
        <v>2544.25</v>
      </c>
      <c r="J418" s="46">
        <f>IFERROR(VLOOKUP(C418,JUNHO!B:F,3,0),"0,00")</f>
        <v>9114.9</v>
      </c>
      <c r="K418" s="45">
        <f t="shared" si="12"/>
        <v>2670.5199999999995</v>
      </c>
      <c r="L418" s="46">
        <f>IFERROR(VLOOKUP(C418,JUNHO!B:H,7,0),"0,00")</f>
        <v>6444.38</v>
      </c>
      <c r="M418" s="16" t="str">
        <f>IFERROR(VLOOKUP(C418,FÉRIAS!B:C,2,0),"")</f>
        <v/>
      </c>
      <c r="N418" s="13" t="str">
        <f>IFERROR(VLOOKUP(C418,AFASTADOS!B:C,2,0),"")</f>
        <v/>
      </c>
    </row>
    <row r="419" spans="2:16" s="13" customFormat="1">
      <c r="B419" s="12">
        <f t="shared" si="13"/>
        <v>411</v>
      </c>
      <c r="C419" s="17">
        <v>3178</v>
      </c>
      <c r="D419" s="18" t="str">
        <f>IFERROR(VLOOKUP(C419,SRA!B:C,2,0),"")</f>
        <v>HOSANA SUELEM S DE MIRANDA</v>
      </c>
      <c r="E419" s="12" t="str">
        <f>IFERROR(VLOOKUP(C419,SRA!B:T,8,0),"")</f>
        <v>CLT</v>
      </c>
      <c r="F419" s="12" t="s">
        <v>424</v>
      </c>
      <c r="G419" s="12" t="str">
        <f>IFERROR(VLOOKUP(C419,SRA!B:T,5,0),"")</f>
        <v>ANALISTA QUALI IND</v>
      </c>
      <c r="H419" s="45">
        <f>IFERROR(VLOOKUP(C419,SRA!B:T,18,0),"")</f>
        <v>6210.16</v>
      </c>
      <c r="I419" s="45">
        <f>IFERROR(VLOOKUP(C419,SRA!B:T,19,0),"")</f>
        <v>2544.25</v>
      </c>
      <c r="J419" s="46">
        <f>IFERROR(VLOOKUP(C419,JUNHO!B:F,3,0),"0,00")</f>
        <v>9254.1</v>
      </c>
      <c r="K419" s="45">
        <f t="shared" si="12"/>
        <v>3298.630000000001</v>
      </c>
      <c r="L419" s="46">
        <f>IFERROR(VLOOKUP(C419,JUNHO!B:H,7,0),"0,00")</f>
        <v>5955.4699999999993</v>
      </c>
      <c r="M419" s="16" t="str">
        <f>IFERROR(VLOOKUP(C419,FÉRIAS!B:C,2,0),"")</f>
        <v/>
      </c>
      <c r="N419" s="13" t="str">
        <f>IFERROR(VLOOKUP(C419,AFASTADOS!B:C,2,0),"")</f>
        <v/>
      </c>
    </row>
    <row r="420" spans="2:16" s="13" customFormat="1">
      <c r="B420" s="12">
        <f t="shared" si="13"/>
        <v>412</v>
      </c>
      <c r="C420" s="17">
        <v>3180</v>
      </c>
      <c r="D420" s="18" t="str">
        <f>IFERROR(VLOOKUP(C420,SRA!B:C,2,0),"")</f>
        <v>CAIO CESAR DE A R SILVA</v>
      </c>
      <c r="E420" s="12" t="str">
        <f>IFERROR(VLOOKUP(C420,SRA!B:T,8,0),"")</f>
        <v>CLT</v>
      </c>
      <c r="F420" s="12" t="s">
        <v>436</v>
      </c>
      <c r="G420" s="12" t="str">
        <f>IFERROR(VLOOKUP(C420,SRA!B:T,5,0),"")</f>
        <v>ANALISTA QUALI IND</v>
      </c>
      <c r="H420" s="45">
        <f>IFERROR(VLOOKUP(C420,SRA!B:T,18,0),"")</f>
        <v>6210.16</v>
      </c>
      <c r="I420" s="45">
        <f>IFERROR(VLOOKUP(C420,SRA!B:T,19,0),"")</f>
        <v>2544.25</v>
      </c>
      <c r="J420" s="46">
        <f>IFERROR(VLOOKUP(C420,JUNHO!B:F,3,0),"0,00")</f>
        <v>11390.26</v>
      </c>
      <c r="K420" s="45">
        <f t="shared" si="12"/>
        <v>5988.07</v>
      </c>
      <c r="L420" s="46">
        <f>IFERROR(VLOOKUP(C420,JUNHO!B:H,7,0),"0,00")</f>
        <v>5402.1900000000005</v>
      </c>
      <c r="M420" s="16" t="str">
        <f>IFERROR(VLOOKUP(C420,FÉRIAS!B:C,2,0),"")</f>
        <v>CAIO CESAR DE A R SILVA</v>
      </c>
      <c r="N420" s="13" t="str">
        <f>IFERROR(VLOOKUP(C420,AFASTADOS!B:C,2,0),"")</f>
        <v/>
      </c>
    </row>
    <row r="421" spans="2:16" s="13" customFormat="1">
      <c r="B421" s="12">
        <f t="shared" si="13"/>
        <v>413</v>
      </c>
      <c r="C421" s="17">
        <v>3182</v>
      </c>
      <c r="D421" s="18" t="str">
        <f>IFERROR(VLOOKUP(C421,SRA!B:C,2,0),"")</f>
        <v>VANELLY FERREIRA DE SOUZA</v>
      </c>
      <c r="E421" s="12" t="str">
        <f>IFERROR(VLOOKUP(C421,SRA!B:T,8,0),"")</f>
        <v>CLT</v>
      </c>
      <c r="F421" s="12" t="s">
        <v>424</v>
      </c>
      <c r="G421" s="12" t="str">
        <f>IFERROR(VLOOKUP(C421,SRA!B:T,5,0),"")</f>
        <v>TEC.EM QUALIDADE IND</v>
      </c>
      <c r="H421" s="45">
        <f>IFERROR(VLOOKUP(C421,SRA!B:T,18,0),"")</f>
        <v>2050.41</v>
      </c>
      <c r="I421" s="45">
        <f>IFERROR(VLOOKUP(C421,SRA!B:T,19,0),"")</f>
        <v>0</v>
      </c>
      <c r="J421" s="46">
        <f>IFERROR(VLOOKUP(C421,JUNHO!B:F,3,0),"0,00")</f>
        <v>2775.73</v>
      </c>
      <c r="K421" s="45">
        <f t="shared" si="12"/>
        <v>1393.92</v>
      </c>
      <c r="L421" s="46">
        <f>IFERROR(VLOOKUP(C421,JUNHO!B:H,7,0),"0,00")</f>
        <v>1381.81</v>
      </c>
      <c r="M421" s="16"/>
    </row>
    <row r="422" spans="2:16" s="13" customFormat="1">
      <c r="B422" s="12">
        <f t="shared" si="13"/>
        <v>414</v>
      </c>
      <c r="C422" s="17">
        <v>3183</v>
      </c>
      <c r="D422" s="18" t="str">
        <f>IFERROR(VLOOKUP(C422,SRA!B:C,2,0),"")</f>
        <v>DALETE VICENTE DE LIMA</v>
      </c>
      <c r="E422" s="12" t="str">
        <f>IFERROR(VLOOKUP(C422,SRA!B:T,8,0),"")</f>
        <v>CLT</v>
      </c>
      <c r="F422" s="12" t="s">
        <v>424</v>
      </c>
      <c r="G422" s="12" t="str">
        <f>IFERROR(VLOOKUP(C422,SRA!B:T,5,0),"")</f>
        <v>TEC. EM ENF. DO TRAB</v>
      </c>
      <c r="H422" s="45">
        <f>IFERROR(VLOOKUP(C422,SRA!B:T,18,0),"")</f>
        <v>2260.66</v>
      </c>
      <c r="I422" s="45">
        <f>IFERROR(VLOOKUP(C422,SRA!B:T,19,0),"")</f>
        <v>0</v>
      </c>
      <c r="J422" s="46">
        <f>IFERROR(VLOOKUP(C422,JUNHO!B:F,3,0),"0,00")</f>
        <v>2764.93</v>
      </c>
      <c r="K422" s="45">
        <f t="shared" si="12"/>
        <v>656.25999999999976</v>
      </c>
      <c r="L422" s="46">
        <f>IFERROR(VLOOKUP(C422,JUNHO!B:H,7,0),"0,00")</f>
        <v>2108.67</v>
      </c>
      <c r="M422" s="16" t="str">
        <f>IFERROR(VLOOKUP(C422,FÉRIAS!B:C,2,0),"")</f>
        <v/>
      </c>
      <c r="N422" s="13" t="str">
        <f>IFERROR(VLOOKUP(C422,AFASTADOS!B:C,2,0),"")</f>
        <v/>
      </c>
    </row>
    <row r="423" spans="2:16" s="13" customFormat="1">
      <c r="B423" s="12">
        <f t="shared" si="13"/>
        <v>415</v>
      </c>
      <c r="C423" s="17">
        <v>3194</v>
      </c>
      <c r="D423" s="18" t="str">
        <f>IFERROR(VLOOKUP(C423,SRA!B:C,2,0),"")</f>
        <v>ODAYANNA KESSY F MONTEIRO</v>
      </c>
      <c r="E423" s="12" t="str">
        <f>IFERROR(VLOOKUP(C423,SRA!B:T,8,0),"")</f>
        <v>CLT</v>
      </c>
      <c r="F423" s="12" t="s">
        <v>424</v>
      </c>
      <c r="G423" s="12" t="str">
        <f>IFERROR(VLOOKUP(C423,SRA!B:T,5,0),"")</f>
        <v>ANA GESTAO AMBIENTAL</v>
      </c>
      <c r="H423" s="45">
        <f>IFERROR(VLOOKUP(C423,SRA!B:T,18,0),"")</f>
        <v>3933.25</v>
      </c>
      <c r="I423" s="45">
        <f>IFERROR(VLOOKUP(C423,SRA!B:T,19,0),"")</f>
        <v>2544.25</v>
      </c>
      <c r="J423" s="46">
        <f>IFERROR(VLOOKUP(C423,JUNHO!B:F,3,0),"0,00")</f>
        <v>6837.99</v>
      </c>
      <c r="K423" s="45">
        <f t="shared" si="12"/>
        <v>4081.02</v>
      </c>
      <c r="L423" s="46">
        <f>IFERROR(VLOOKUP(C423,JUNHO!B:H,7,0),"0,00")</f>
        <v>2756.97</v>
      </c>
      <c r="M423" s="16" t="str">
        <f>IFERROR(VLOOKUP(C423,FÉRIAS!B:C,2,0),"")</f>
        <v/>
      </c>
      <c r="N423" s="13" t="str">
        <f>IFERROR(VLOOKUP(C423,AFASTADOS!B:C,2,0),"")</f>
        <v/>
      </c>
    </row>
    <row r="424" spans="2:16" s="13" customFormat="1">
      <c r="B424" s="12">
        <f t="shared" si="13"/>
        <v>416</v>
      </c>
      <c r="C424" s="17">
        <v>3228</v>
      </c>
      <c r="D424" s="18" t="str">
        <f>IFERROR(VLOOKUP(C424,SRA!B:C,2,0),"")</f>
        <v>RENATO VELOSO LINO DE OLIVEIRA</v>
      </c>
      <c r="E424" s="12" t="str">
        <f>IFERROR(VLOOKUP(C424,SRA!B:T,8,0),"")</f>
        <v>CLT</v>
      </c>
      <c r="F424" s="12" t="s">
        <v>424</v>
      </c>
      <c r="G424" s="12" t="str">
        <f>IFERROR(VLOOKUP(C424,SRA!B:T,5,0),"")</f>
        <v>TEC. EM ADM. E VEN.</v>
      </c>
      <c r="H424" s="45">
        <f>IFERROR(VLOOKUP(C424,SRA!B:T,18,0),"")</f>
        <v>2050.41</v>
      </c>
      <c r="I424" s="45">
        <f>IFERROR(VLOOKUP(C424,SRA!B:T,19,0),"")</f>
        <v>904.62</v>
      </c>
      <c r="J424" s="46">
        <f>IFERROR(VLOOKUP(C424,JUNHO!B:F,3,0),"0,00")</f>
        <v>2955.03</v>
      </c>
      <c r="K424" s="45">
        <f t="shared" si="12"/>
        <v>534.05999999999995</v>
      </c>
      <c r="L424" s="46">
        <f>IFERROR(VLOOKUP(C424,JUNHO!B:H,7,0),"0,00")</f>
        <v>2420.9700000000003</v>
      </c>
      <c r="M424" s="16" t="str">
        <f>IFERROR(VLOOKUP(C424,FÉRIAS!B:C,2,0),"")</f>
        <v/>
      </c>
      <c r="N424" s="13" t="str">
        <f>IFERROR(VLOOKUP(C424,AFASTADOS!B:C,2,0),"")</f>
        <v/>
      </c>
    </row>
    <row r="425" spans="2:16" s="13" customFormat="1">
      <c r="B425" s="12">
        <f t="shared" si="13"/>
        <v>417</v>
      </c>
      <c r="C425" s="17">
        <v>3229</v>
      </c>
      <c r="D425" s="18" t="str">
        <f>IFERROR(VLOOKUP(C425,SRA!B:C,2,0),"")</f>
        <v>WELTON FERNANDES DE PAULA</v>
      </c>
      <c r="E425" s="12" t="str">
        <f>IFERROR(VLOOKUP(C425,SRA!B:T,8,0),"")</f>
        <v>CLT</v>
      </c>
      <c r="F425" s="12" t="s">
        <v>424</v>
      </c>
      <c r="G425" s="12" t="str">
        <f>IFERROR(VLOOKUP(C425,SRA!B:T,5,0),"")</f>
        <v>TEC EM UTI CALDEIRA</v>
      </c>
      <c r="H425" s="45">
        <f>IFERROR(VLOOKUP(C425,SRA!B:T,18,0),"")</f>
        <v>2050.41</v>
      </c>
      <c r="I425" s="45">
        <f>IFERROR(VLOOKUP(C425,SRA!B:T,19,0),"")</f>
        <v>0</v>
      </c>
      <c r="J425" s="46">
        <f>IFERROR(VLOOKUP(C425,JUNHO!B:F,3,0),"0,00")</f>
        <v>5449.82</v>
      </c>
      <c r="K425" s="45">
        <f t="shared" si="12"/>
        <v>4752.6799999999994</v>
      </c>
      <c r="L425" s="46">
        <f>IFERROR(VLOOKUP(C425,JUNHO!B:H,7,0),"0,00")</f>
        <v>697.14</v>
      </c>
      <c r="M425" s="29"/>
      <c r="N425" s="23"/>
      <c r="P425" s="23"/>
    </row>
    <row r="426" spans="2:16" s="13" customFormat="1">
      <c r="B426" s="12">
        <f t="shared" si="13"/>
        <v>418</v>
      </c>
      <c r="C426" s="17">
        <v>3232</v>
      </c>
      <c r="D426" s="18" t="str">
        <f>IFERROR(VLOOKUP(C426,SRA!B:C,2,0),"")</f>
        <v>MARCOS ANTONIO SILVA DE LIMA</v>
      </c>
      <c r="E426" s="12" t="str">
        <f>IFERROR(VLOOKUP(C426,SRA!B:T,8,0),"")</f>
        <v>CLT</v>
      </c>
      <c r="F426" s="12" t="s">
        <v>424</v>
      </c>
      <c r="G426" s="12" t="str">
        <f>IFERROR(VLOOKUP(C426,SRA!B:T,5,0),"")</f>
        <v>TEC EM UTI CALDEIRA</v>
      </c>
      <c r="H426" s="45">
        <f>IFERROR(VLOOKUP(C426,SRA!B:T,18,0),"")</f>
        <v>2050.41</v>
      </c>
      <c r="I426" s="45">
        <f>IFERROR(VLOOKUP(C426,SRA!B:T,19,0),"")</f>
        <v>0</v>
      </c>
      <c r="J426" s="46">
        <f>IFERROR(VLOOKUP(C426,JUNHO!B:F,3,0),"0,00")</f>
        <v>1821.14</v>
      </c>
      <c r="K426" s="45">
        <f t="shared" si="12"/>
        <v>1115.3700000000001</v>
      </c>
      <c r="L426" s="46">
        <f>IFERROR(VLOOKUP(C426,JUNHO!B:H,7,0),"0,00")</f>
        <v>705.77</v>
      </c>
      <c r="M426" s="16" t="str">
        <f>IFERROR(VLOOKUP(C426,FÉRIAS!B:C,2,0),"")</f>
        <v/>
      </c>
      <c r="N426" s="13" t="str">
        <f>IFERROR(VLOOKUP(C426,AFASTADOS!B:C,2,0),"")</f>
        <v/>
      </c>
    </row>
    <row r="427" spans="2:16" s="13" customFormat="1">
      <c r="B427" s="12">
        <f t="shared" si="13"/>
        <v>419</v>
      </c>
      <c r="C427" s="12">
        <v>3233</v>
      </c>
      <c r="D427" s="18" t="str">
        <f>IFERROR(VLOOKUP(C427,SRA!B:C,2,0),"")</f>
        <v>MARIANA JOYCE BEZERRA DA SILVA</v>
      </c>
      <c r="E427" s="12" t="str">
        <f>IFERROR(VLOOKUP(C427,SRA!B:T,8,0),"")</f>
        <v>CLT</v>
      </c>
      <c r="F427" s="12" t="s">
        <v>446</v>
      </c>
      <c r="G427" s="12" t="str">
        <f>IFERROR(VLOOKUP(C427,SRA!B:T,5,0),"")</f>
        <v>TEC.EM MAN. ELE. IND</v>
      </c>
      <c r="H427" s="45">
        <f>IFERROR(VLOOKUP(C427,SRA!B:T,18,0),"")</f>
        <v>2050.41</v>
      </c>
      <c r="I427" s="45">
        <f>IFERROR(VLOOKUP(C427,SRA!B:T,19,0),"")</f>
        <v>0</v>
      </c>
      <c r="J427" s="46">
        <f>IFERROR(VLOOKUP(C427,JUNHO!B:F,3,0),"0,00")</f>
        <v>544.02</v>
      </c>
      <c r="K427" s="45">
        <f t="shared" si="12"/>
        <v>544.02</v>
      </c>
      <c r="L427" s="46">
        <f>IFERROR(VLOOKUP(C427,JUNHO!B:H,7,0),"0,00")</f>
        <v>0</v>
      </c>
      <c r="M427" s="16" t="str">
        <f>IFERROR(VLOOKUP(C427,FÉRIAS!B:C,2,0),"")</f>
        <v/>
      </c>
      <c r="N427" s="13" t="str">
        <f>IFERROR(VLOOKUP(C427,AFASTADOS!B:C,2,0),"")</f>
        <v>MARIANA JOYCE BEZERRA DA SILVA</v>
      </c>
    </row>
    <row r="428" spans="2:16" s="13" customFormat="1">
      <c r="B428" s="12">
        <f t="shared" si="13"/>
        <v>420</v>
      </c>
      <c r="C428" s="17">
        <v>3237</v>
      </c>
      <c r="D428" s="18" t="str">
        <f>IFERROR(VLOOKUP(C428,SRA!B:C,2,0),"")</f>
        <v>LIVIA MARIA DE MORAES</v>
      </c>
      <c r="E428" s="12" t="str">
        <f>IFERROR(VLOOKUP(C428,SRA!B:T,8,0),"")</f>
        <v>CLT</v>
      </c>
      <c r="F428" s="12" t="s">
        <v>424</v>
      </c>
      <c r="G428" s="12" t="str">
        <f>IFERROR(VLOOKUP(C428,SRA!B:T,5,0),"")</f>
        <v>TEC.EM MAN. MEC. IND</v>
      </c>
      <c r="H428" s="45">
        <f>IFERROR(VLOOKUP(C428,SRA!B:T,18,0),"")</f>
        <v>2050.41</v>
      </c>
      <c r="I428" s="45">
        <f>IFERROR(VLOOKUP(C428,SRA!B:T,19,0),"")</f>
        <v>904.62</v>
      </c>
      <c r="J428" s="46">
        <f>IFERROR(VLOOKUP(C428,JUNHO!B:F,3,0),"0,00")</f>
        <v>2955.03</v>
      </c>
      <c r="K428" s="45">
        <f t="shared" si="12"/>
        <v>531.11000000000013</v>
      </c>
      <c r="L428" s="46">
        <f>IFERROR(VLOOKUP(C428,JUNHO!B:H,7,0),"0,00")</f>
        <v>2423.92</v>
      </c>
      <c r="M428" s="16" t="str">
        <f>IFERROR(VLOOKUP(C428,FÉRIAS!B:C,2,0),"")</f>
        <v/>
      </c>
      <c r="N428" s="13" t="str">
        <f>IFERROR(VLOOKUP(C428,AFASTADOS!B:C,2,0),"")</f>
        <v/>
      </c>
    </row>
    <row r="429" spans="2:16" s="13" customFormat="1">
      <c r="B429" s="12">
        <f t="shared" si="13"/>
        <v>421</v>
      </c>
      <c r="C429" s="17">
        <v>3241</v>
      </c>
      <c r="D429" s="18" t="str">
        <f>IFERROR(VLOOKUP(C429,SRA!B:C,2,0),"")</f>
        <v>EDNALDO LUIZ TRAJANO</v>
      </c>
      <c r="E429" s="12" t="str">
        <f>IFERROR(VLOOKUP(C429,SRA!B:T,8,0),"")</f>
        <v>CLT</v>
      </c>
      <c r="F429" s="12" t="s">
        <v>424</v>
      </c>
      <c r="G429" s="12" t="str">
        <f>IFERROR(VLOOKUP(C429,SRA!B:T,5,0),"")</f>
        <v>TEC EM UTI CALDEIRA</v>
      </c>
      <c r="H429" s="45">
        <f>IFERROR(VLOOKUP(C429,SRA!B:T,18,0),"")</f>
        <v>2050.41</v>
      </c>
      <c r="I429" s="45">
        <f>IFERROR(VLOOKUP(C429,SRA!B:T,19,0),"")</f>
        <v>0</v>
      </c>
      <c r="J429" s="46">
        <f>IFERROR(VLOOKUP(C429,JUNHO!B:F,3,0),"0,00")</f>
        <v>2050.41</v>
      </c>
      <c r="K429" s="45">
        <f t="shared" si="12"/>
        <v>878.91999999999985</v>
      </c>
      <c r="L429" s="46">
        <f>IFERROR(VLOOKUP(C429,JUNHO!B:H,7,0),"0,00")</f>
        <v>1171.49</v>
      </c>
      <c r="M429" s="16" t="str">
        <f>IFERROR(VLOOKUP(C429,FÉRIAS!B:C,2,0),"")</f>
        <v/>
      </c>
      <c r="N429" s="13" t="str">
        <f>IFERROR(VLOOKUP(C429,AFASTADOS!B:C,2,0),"")</f>
        <v/>
      </c>
    </row>
    <row r="430" spans="2:16" s="13" customFormat="1" ht="13.5">
      <c r="B430" s="12">
        <f t="shared" si="13"/>
        <v>422</v>
      </c>
      <c r="C430" s="17">
        <v>3242</v>
      </c>
      <c r="D430" s="18" t="str">
        <f>IFERROR(VLOOKUP(C430,SRA!B:C,2,0),"")</f>
        <v>CLAUDIO HENRIQUE G DE OLIVEIRA</v>
      </c>
      <c r="E430" s="12" t="str">
        <f>IFERROR(VLOOKUP(C430,SRA!B:T,8,0),"")</f>
        <v>CLT</v>
      </c>
      <c r="F430" s="12" t="s">
        <v>424</v>
      </c>
      <c r="G430" s="12" t="str">
        <f>IFERROR(VLOOKUP(C430,SRA!B:T,5,0),"")</f>
        <v>TEC EM UTI CALDEIRA</v>
      </c>
      <c r="H430" s="45">
        <f>IFERROR(VLOOKUP(C430,SRA!B:T,18,0),"")</f>
        <v>2050.41</v>
      </c>
      <c r="I430" s="45">
        <f>IFERROR(VLOOKUP(C430,SRA!B:T,19,0),"")</f>
        <v>2544.25</v>
      </c>
      <c r="J430" s="46">
        <f>IFERROR(VLOOKUP(C430,JUNHO!B:F,3,0),"0,00")</f>
        <v>4594.66</v>
      </c>
      <c r="K430" s="45">
        <f t="shared" si="12"/>
        <v>1485.6999999999998</v>
      </c>
      <c r="L430" s="46">
        <f>IFERROR(VLOOKUP(C430,JUNHO!B:H,7,0),"0,00")</f>
        <v>3108.96</v>
      </c>
      <c r="M430" s="19" t="str">
        <f>IFERROR(VLOOKUP(C431,FÉRIAS!A:F,2,0),"")</f>
        <v/>
      </c>
      <c r="N430" s="25" t="str">
        <f>IFERROR(VLOOKUP(C431,AFASTADOS!B:C,2,0),"")</f>
        <v/>
      </c>
      <c r="P430" s="2"/>
    </row>
    <row r="431" spans="2:16" s="13" customFormat="1">
      <c r="B431" s="12">
        <f t="shared" si="13"/>
        <v>423</v>
      </c>
      <c r="C431" s="17">
        <v>3281</v>
      </c>
      <c r="D431" s="18" t="str">
        <f>IFERROR(VLOOKUP(C431,SRA!B:C,2,0),"")</f>
        <v>PAULO AUGUSTO DA SILVA</v>
      </c>
      <c r="E431" s="12" t="str">
        <f>IFERROR(VLOOKUP(C431,SRA!B:T,8,0),"")</f>
        <v>CLT</v>
      </c>
      <c r="F431" s="12" t="s">
        <v>424</v>
      </c>
      <c r="G431" s="12" t="str">
        <f>IFERROR(VLOOKUP(C431,SRA!B:T,5,0),"")</f>
        <v>TEC.EM MAN. ELE. IND</v>
      </c>
      <c r="H431" s="45">
        <f>IFERROR(VLOOKUP(C431,SRA!B:T,18,0),"")</f>
        <v>2050.41</v>
      </c>
      <c r="I431" s="45">
        <f>IFERROR(VLOOKUP(C431,SRA!B:T,19,0),"")</f>
        <v>904.62</v>
      </c>
      <c r="J431" s="46">
        <f>IFERROR(VLOOKUP(C431,JUNHO!B:F,3,0),"0,00")</f>
        <v>3798.4</v>
      </c>
      <c r="K431" s="45">
        <f t="shared" si="12"/>
        <v>1200.2900000000004</v>
      </c>
      <c r="L431" s="46">
        <f>IFERROR(VLOOKUP(C431,JUNHO!B:H,7,0),"0,00")</f>
        <v>2598.1099999999997</v>
      </c>
      <c r="M431" s="16" t="str">
        <f>IFERROR(VLOOKUP(C431,FÉRIAS!B:C,2,0),"")</f>
        <v/>
      </c>
      <c r="N431" s="13" t="str">
        <f>IFERROR(VLOOKUP(C431,AFASTADOS!B:C,2,0),"")</f>
        <v/>
      </c>
    </row>
    <row r="432" spans="2:16" s="13" customFormat="1">
      <c r="B432" s="12">
        <f t="shared" si="13"/>
        <v>424</v>
      </c>
      <c r="C432" s="17">
        <v>3317</v>
      </c>
      <c r="D432" s="18" t="str">
        <f>IFERROR(VLOOKUP(C432,SRA!B:C,2,0),"")</f>
        <v>KATIA CRISTINA B DA SILVA</v>
      </c>
      <c r="E432" s="12" t="str">
        <f>IFERROR(VLOOKUP(C432,SRA!B:T,8,0),"")</f>
        <v>CLT</v>
      </c>
      <c r="F432" s="12" t="s">
        <v>424</v>
      </c>
      <c r="G432" s="12" t="str">
        <f>IFERROR(VLOOKUP(C432,SRA!B:T,5,0),"")</f>
        <v>TEC. CONTABIL</v>
      </c>
      <c r="H432" s="45">
        <f>IFERROR(VLOOKUP(C432,SRA!B:T,18,0),"")</f>
        <v>2050.4299999999998</v>
      </c>
      <c r="I432" s="45">
        <f>IFERROR(VLOOKUP(C432,SRA!B:T,19,0),"")</f>
        <v>0</v>
      </c>
      <c r="J432" s="46">
        <f>IFERROR(VLOOKUP(C432,JUNHO!B:F,3,0),"0,00")</f>
        <v>2050.4299999999998</v>
      </c>
      <c r="K432" s="45">
        <f t="shared" si="12"/>
        <v>1084.3799999999999</v>
      </c>
      <c r="L432" s="46">
        <f>IFERROR(VLOOKUP(C432,JUNHO!B:H,7,0),"0,00")</f>
        <v>966.05</v>
      </c>
      <c r="M432" s="16" t="str">
        <f>IFERROR(VLOOKUP(C432,FÉRIAS!B:C,2,0),"")</f>
        <v/>
      </c>
      <c r="N432" s="13" t="str">
        <f>IFERROR(VLOOKUP(C432,AFASTADOS!B:C,2,0),"")</f>
        <v/>
      </c>
    </row>
    <row r="433" spans="2:14" s="13" customFormat="1">
      <c r="B433" s="12">
        <f t="shared" si="13"/>
        <v>425</v>
      </c>
      <c r="C433" s="17">
        <v>3322</v>
      </c>
      <c r="D433" s="18" t="str">
        <f>IFERROR(VLOOKUP(C433,SRA!B:C,2,0),"")</f>
        <v>JOSEFINA DA SILVA RODRIGUES</v>
      </c>
      <c r="E433" s="12" t="str">
        <f>IFERROR(VLOOKUP(C433,SRA!B:T,8,0),"")</f>
        <v>CLT</v>
      </c>
      <c r="F433" s="12" t="s">
        <v>424</v>
      </c>
      <c r="G433" s="12" t="str">
        <f>IFERROR(VLOOKUP(C433,SRA!B:T,5,0),"")</f>
        <v>TEC EM SEG DO TRAB.</v>
      </c>
      <c r="H433" s="45">
        <f>IFERROR(VLOOKUP(C433,SRA!B:T,18,0),"")</f>
        <v>2050.4299999999998</v>
      </c>
      <c r="I433" s="45">
        <f>IFERROR(VLOOKUP(C433,SRA!B:T,19,0),"")</f>
        <v>0</v>
      </c>
      <c r="J433" s="46">
        <f>IFERROR(VLOOKUP(C433,JUNHO!B:F,3,0),"0,00")</f>
        <v>7176.92</v>
      </c>
      <c r="K433" s="45">
        <f t="shared" si="12"/>
        <v>2102.8100000000004</v>
      </c>
      <c r="L433" s="46">
        <f>IFERROR(VLOOKUP(C433,JUNHO!B:H,7,0),"0,00")</f>
        <v>5074.1099999999997</v>
      </c>
      <c r="M433" s="16" t="str">
        <f>IFERROR(VLOOKUP(C433,FÉRIAS!B:C,2,0),"")</f>
        <v/>
      </c>
      <c r="N433" s="13" t="str">
        <f>IFERROR(VLOOKUP(C433,AFASTADOS!B:C,2,0),"")</f>
        <v/>
      </c>
    </row>
    <row r="434" spans="2:14" s="13" customFormat="1">
      <c r="B434" s="12">
        <f t="shared" si="13"/>
        <v>426</v>
      </c>
      <c r="C434" s="17">
        <v>3333</v>
      </c>
      <c r="D434" s="18" t="str">
        <f>IFERROR(VLOOKUP(C434,SRA!B:C,2,0),"")</f>
        <v>JOSE HIGO MARQUES RENER</v>
      </c>
      <c r="E434" s="12" t="str">
        <f>IFERROR(VLOOKUP(C434,SRA!B:T,8,0),"")</f>
        <v>CLT</v>
      </c>
      <c r="F434" s="12" t="s">
        <v>424</v>
      </c>
      <c r="G434" s="12" t="str">
        <f>IFERROR(VLOOKUP(C434,SRA!B:T,5,0),"")</f>
        <v>OP. DE PROD. IND.</v>
      </c>
      <c r="H434" s="45">
        <f>IFERROR(VLOOKUP(C434,SRA!B:T,18,0),"")</f>
        <v>1536.49</v>
      </c>
      <c r="I434" s="45">
        <f>IFERROR(VLOOKUP(C434,SRA!B:T,19,0),"")</f>
        <v>0</v>
      </c>
      <c r="J434" s="46">
        <f>IFERROR(VLOOKUP(C434,JUNHO!B:F,3,0),"0,00")</f>
        <v>1961.98</v>
      </c>
      <c r="K434" s="45">
        <f t="shared" si="12"/>
        <v>515.54</v>
      </c>
      <c r="L434" s="46">
        <f>IFERROR(VLOOKUP(C434,JUNHO!B:H,7,0),"0,00")</f>
        <v>1446.44</v>
      </c>
      <c r="M434" s="16" t="str">
        <f>IFERROR(VLOOKUP(C434,FÉRIAS!B:C,2,0),"")</f>
        <v/>
      </c>
      <c r="N434" s="13" t="str">
        <f>IFERROR(VLOOKUP(C434,AFASTADOS!B:C,2,0),"")</f>
        <v/>
      </c>
    </row>
    <row r="435" spans="2:14" s="13" customFormat="1">
      <c r="B435" s="12">
        <f t="shared" si="13"/>
        <v>427</v>
      </c>
      <c r="C435" s="17">
        <v>3336</v>
      </c>
      <c r="D435" s="18" t="str">
        <f>IFERROR(VLOOKUP(C435,SRA!B:C,2,0),"")</f>
        <v>MICHELLI HELENA LIMA DA SILVA</v>
      </c>
      <c r="E435" s="12" t="str">
        <f>IFERROR(VLOOKUP(C435,SRA!B:T,8,0),"")</f>
        <v>CLT</v>
      </c>
      <c r="F435" s="12" t="s">
        <v>424</v>
      </c>
      <c r="G435" s="12" t="str">
        <f>IFERROR(VLOOKUP(C435,SRA!B:T,5,0),"")</f>
        <v>OP. DE PROD. IND.</v>
      </c>
      <c r="H435" s="45">
        <f>IFERROR(VLOOKUP(C435,SRA!B:T,18,0),"")</f>
        <v>1536.49</v>
      </c>
      <c r="I435" s="45">
        <f>IFERROR(VLOOKUP(C435,SRA!B:T,19,0),"")</f>
        <v>0</v>
      </c>
      <c r="J435" s="46">
        <f>IFERROR(VLOOKUP(C435,JUNHO!B:F,3,0),"0,00")</f>
        <v>2120.1</v>
      </c>
      <c r="K435" s="45">
        <f t="shared" si="12"/>
        <v>994.5</v>
      </c>
      <c r="L435" s="46">
        <f>IFERROR(VLOOKUP(C435,JUNHO!B:H,7,0),"0,00")</f>
        <v>1125.5999999999999</v>
      </c>
      <c r="M435" s="16" t="str">
        <f>IFERROR(VLOOKUP(C435,FÉRIAS!B:C,2,0),"")</f>
        <v/>
      </c>
      <c r="N435" s="13" t="str">
        <f>IFERROR(VLOOKUP(C435,AFASTADOS!B:C,2,0),"")</f>
        <v/>
      </c>
    </row>
    <row r="436" spans="2:14" s="13" customFormat="1">
      <c r="B436" s="12">
        <f t="shared" si="13"/>
        <v>428</v>
      </c>
      <c r="C436" s="17">
        <v>3339</v>
      </c>
      <c r="D436" s="18" t="str">
        <f>IFERROR(VLOOKUP(C436,SRA!B:C,2,0),"")</f>
        <v>ANA CAROLINA CALLAND ROSA</v>
      </c>
      <c r="E436" s="12" t="str">
        <f>IFERROR(VLOOKUP(C436,SRA!B:T,8,0),"")</f>
        <v>CLT</v>
      </c>
      <c r="F436" s="12" t="s">
        <v>424</v>
      </c>
      <c r="G436" s="12" t="str">
        <f>IFERROR(VLOOKUP(C436,SRA!B:T,5,0),"")</f>
        <v>ANALISTA COMERC. L</v>
      </c>
      <c r="H436" s="45">
        <f>IFERROR(VLOOKUP(C436,SRA!B:T,18,0),"")</f>
        <v>3745.94</v>
      </c>
      <c r="I436" s="45">
        <f>IFERROR(VLOOKUP(C436,SRA!B:T,19,0),"")</f>
        <v>904.62</v>
      </c>
      <c r="J436" s="46">
        <f>IFERROR(VLOOKUP(C436,JUNHO!B:F,3,0),"0,00")</f>
        <v>4650.5600000000004</v>
      </c>
      <c r="K436" s="45">
        <f t="shared" si="12"/>
        <v>3020.6400000000003</v>
      </c>
      <c r="L436" s="46">
        <f>IFERROR(VLOOKUP(C436,JUNHO!B:H,7,0),"0,00")</f>
        <v>1629.92</v>
      </c>
      <c r="M436" s="16" t="str">
        <f>IFERROR(VLOOKUP(C436,FÉRIAS!B:C,2,0),"")</f>
        <v/>
      </c>
      <c r="N436" s="13" t="str">
        <f>IFERROR(VLOOKUP(C436,AFASTADOS!B:C,2,0),"")</f>
        <v/>
      </c>
    </row>
    <row r="437" spans="2:14" s="13" customFormat="1">
      <c r="B437" s="12">
        <f t="shared" si="13"/>
        <v>429</v>
      </c>
      <c r="C437" s="17">
        <v>3344</v>
      </c>
      <c r="D437" s="18" t="str">
        <f>IFERROR(VLOOKUP(C437,SRA!B:C,2,0),"")</f>
        <v>JEANE DE ALMEIDA C REVOREDO</v>
      </c>
      <c r="E437" s="12" t="str">
        <f>IFERROR(VLOOKUP(C437,SRA!B:T,8,0),"")</f>
        <v>CLT</v>
      </c>
      <c r="F437" s="12" t="s">
        <v>424</v>
      </c>
      <c r="G437" s="12" t="str">
        <f>IFERROR(VLOOKUP(C437,SRA!B:T,5,0),"")</f>
        <v>OP. PROD. IND. (D)</v>
      </c>
      <c r="H437" s="45">
        <f>IFERROR(VLOOKUP(C437,SRA!B:T,18,0),"")</f>
        <v>1867.64</v>
      </c>
      <c r="I437" s="45">
        <f>IFERROR(VLOOKUP(C437,SRA!B:T,19,0),"")</f>
        <v>0</v>
      </c>
      <c r="J437" s="46">
        <f>IFERROR(VLOOKUP(C437,JUNHO!B:F,3,0),"0,00")</f>
        <v>1951.22</v>
      </c>
      <c r="K437" s="45">
        <f t="shared" si="12"/>
        <v>731.29000000000019</v>
      </c>
      <c r="L437" s="46">
        <f>IFERROR(VLOOKUP(C437,JUNHO!B:H,7,0),"0,00")</f>
        <v>1219.9299999999998</v>
      </c>
      <c r="M437" s="16" t="str">
        <f>IFERROR(VLOOKUP(C437,FÉRIAS!B:C,2,0),"")</f>
        <v/>
      </c>
      <c r="N437" s="13" t="str">
        <f>IFERROR(VLOOKUP(C437,AFASTADOS!B:C,2,0),"")</f>
        <v/>
      </c>
    </row>
    <row r="438" spans="2:14" s="13" customFormat="1">
      <c r="B438" s="12">
        <f t="shared" si="13"/>
        <v>430</v>
      </c>
      <c r="C438" s="17">
        <v>3345</v>
      </c>
      <c r="D438" s="18" t="str">
        <f>IFERROR(VLOOKUP(C438,SRA!B:C,2,0),"")</f>
        <v>ELIZABETE BARBOSA W D OLIVEIRA</v>
      </c>
      <c r="E438" s="12" t="str">
        <f>IFERROR(VLOOKUP(C438,SRA!B:T,8,0),"")</f>
        <v>CLT</v>
      </c>
      <c r="F438" s="12" t="s">
        <v>424</v>
      </c>
      <c r="G438" s="12" t="str">
        <f>IFERROR(VLOOKUP(C438,SRA!B:T,5,0),"")</f>
        <v>OP. PROD. IND. (D)</v>
      </c>
      <c r="H438" s="45">
        <f>IFERROR(VLOOKUP(C438,SRA!B:T,18,0),"")</f>
        <v>1867.64</v>
      </c>
      <c r="I438" s="45">
        <f>IFERROR(VLOOKUP(C438,SRA!B:T,19,0),"")</f>
        <v>904.62</v>
      </c>
      <c r="J438" s="46">
        <f>IFERROR(VLOOKUP(C438,JUNHO!B:F,3,0),"0,00")</f>
        <v>3346.87</v>
      </c>
      <c r="K438" s="45">
        <f t="shared" si="12"/>
        <v>2404.2999999999997</v>
      </c>
      <c r="L438" s="46">
        <f>IFERROR(VLOOKUP(C438,JUNHO!B:H,7,0),"0,00")</f>
        <v>942.57</v>
      </c>
      <c r="M438" s="16" t="str">
        <f>IFERROR(VLOOKUP(C438,FÉRIAS!B:C,2,0),"")</f>
        <v/>
      </c>
      <c r="N438" s="13" t="str">
        <f>IFERROR(VLOOKUP(C438,AFASTADOS!B:C,2,0),"")</f>
        <v/>
      </c>
    </row>
    <row r="439" spans="2:14" s="13" customFormat="1">
      <c r="B439" s="12">
        <f t="shared" si="13"/>
        <v>431</v>
      </c>
      <c r="C439" s="17">
        <v>3346</v>
      </c>
      <c r="D439" s="18" t="str">
        <f>IFERROR(VLOOKUP(C439,SRA!B:C,2,0),"")</f>
        <v>EMANOELLA RAFAELA D S A SILVA</v>
      </c>
      <c r="E439" s="12" t="str">
        <f>IFERROR(VLOOKUP(C439,SRA!B:T,8,0),"")</f>
        <v>CLT</v>
      </c>
      <c r="F439" s="12" t="s">
        <v>424</v>
      </c>
      <c r="G439" s="12" t="str">
        <f>IFERROR(VLOOKUP(C439,SRA!B:T,5,0),"")</f>
        <v>OP. DE PROD. IND.</v>
      </c>
      <c r="H439" s="45">
        <f>IFERROR(VLOOKUP(C439,SRA!B:T,18,0),"")</f>
        <v>1536.53</v>
      </c>
      <c r="I439" s="45">
        <f>IFERROR(VLOOKUP(C439,SRA!B:T,19,0),"")</f>
        <v>0</v>
      </c>
      <c r="J439" s="46">
        <f>IFERROR(VLOOKUP(C439,JUNHO!B:F,3,0),"0,00")</f>
        <v>2413.59</v>
      </c>
      <c r="K439" s="45">
        <f t="shared" si="12"/>
        <v>1089.9100000000003</v>
      </c>
      <c r="L439" s="46">
        <f>IFERROR(VLOOKUP(C439,JUNHO!B:H,7,0),"0,00")</f>
        <v>1323.6799999999998</v>
      </c>
      <c r="M439" s="16" t="str">
        <f>IFERROR(VLOOKUP(C439,FÉRIAS!B:C,2,0),"")</f>
        <v/>
      </c>
      <c r="N439" s="13" t="str">
        <f>IFERROR(VLOOKUP(C439,AFASTADOS!B:C,2,0),"")</f>
        <v/>
      </c>
    </row>
    <row r="440" spans="2:14" s="13" customFormat="1">
      <c r="B440" s="12">
        <f t="shared" si="13"/>
        <v>432</v>
      </c>
      <c r="C440" s="17">
        <v>3348</v>
      </c>
      <c r="D440" s="18" t="str">
        <f>IFERROR(VLOOKUP(C440,SRA!B:C,2,0),"")</f>
        <v>KARLA FERREIRA DA SILVA</v>
      </c>
      <c r="E440" s="12" t="str">
        <f>IFERROR(VLOOKUP(C440,SRA!B:T,8,0),"")</f>
        <v>CLT</v>
      </c>
      <c r="F440" s="12" t="s">
        <v>424</v>
      </c>
      <c r="G440" s="12" t="str">
        <f>IFERROR(VLOOKUP(C440,SRA!B:T,5,0),"")</f>
        <v>OP. DE PROD. IND.(C)</v>
      </c>
      <c r="H440" s="45">
        <f>IFERROR(VLOOKUP(C440,SRA!B:T,18,0),"")</f>
        <v>1694.02</v>
      </c>
      <c r="I440" s="45">
        <f>IFERROR(VLOOKUP(C440,SRA!B:T,19,0),"")</f>
        <v>0</v>
      </c>
      <c r="J440" s="46">
        <f>IFERROR(VLOOKUP(C440,JUNHO!B:F,3,0),"0,00")</f>
        <v>1759.02</v>
      </c>
      <c r="K440" s="45">
        <f t="shared" si="12"/>
        <v>1138.08</v>
      </c>
      <c r="L440" s="46">
        <f>IFERROR(VLOOKUP(C440,JUNHO!B:H,7,0),"0,00")</f>
        <v>620.94000000000005</v>
      </c>
      <c r="M440" s="16" t="str">
        <f>IFERROR(VLOOKUP(C440,FÉRIAS!B:C,2,0),"")</f>
        <v/>
      </c>
      <c r="N440" s="13" t="str">
        <f>IFERROR(VLOOKUP(C440,AFASTADOS!B:C,2,0),"")</f>
        <v/>
      </c>
    </row>
    <row r="441" spans="2:14" s="13" customFormat="1">
      <c r="B441" s="12">
        <f t="shared" si="13"/>
        <v>433</v>
      </c>
      <c r="C441" s="17">
        <v>3349</v>
      </c>
      <c r="D441" s="18" t="str">
        <f>IFERROR(VLOOKUP(C441,SRA!B:C,2,0),"")</f>
        <v>NILZA PEREIRA DA SILVA</v>
      </c>
      <c r="E441" s="12" t="str">
        <f>IFERROR(VLOOKUP(C441,SRA!B:T,8,0),"")</f>
        <v>CLT</v>
      </c>
      <c r="F441" s="12" t="s">
        <v>424</v>
      </c>
      <c r="G441" s="12" t="str">
        <f>IFERROR(VLOOKUP(C441,SRA!B:T,5,0),"")</f>
        <v>OP. DE PROD. IND.</v>
      </c>
      <c r="H441" s="45">
        <f>IFERROR(VLOOKUP(C441,SRA!B:T,18,0),"")</f>
        <v>1398.81</v>
      </c>
      <c r="I441" s="45">
        <f>IFERROR(VLOOKUP(C441,SRA!B:T,19,0),"")</f>
        <v>0</v>
      </c>
      <c r="J441" s="46">
        <f>IFERROR(VLOOKUP(C441,JUNHO!B:F,3,0),"0,00")</f>
        <v>1518</v>
      </c>
      <c r="K441" s="45">
        <f t="shared" si="12"/>
        <v>601.62</v>
      </c>
      <c r="L441" s="46">
        <f>IFERROR(VLOOKUP(C441,JUNHO!B:H,7,0),"0,00")</f>
        <v>916.38</v>
      </c>
      <c r="M441" s="16" t="str">
        <f>IFERROR(VLOOKUP(C441,FÉRIAS!B:C,2,0),"")</f>
        <v/>
      </c>
      <c r="N441" s="13" t="str">
        <f>IFERROR(VLOOKUP(C441,AFASTADOS!B:C,2,0),"")</f>
        <v/>
      </c>
    </row>
    <row r="442" spans="2:14" s="13" customFormat="1">
      <c r="B442" s="12">
        <f t="shared" si="13"/>
        <v>434</v>
      </c>
      <c r="C442" s="17">
        <v>3351</v>
      </c>
      <c r="D442" s="18" t="str">
        <f>IFERROR(VLOOKUP(C442,SRA!B:C,2,0),"")</f>
        <v>SIMONE ARAUJO DE ALMEIDA</v>
      </c>
      <c r="E442" s="12" t="str">
        <f>IFERROR(VLOOKUP(C442,SRA!B:T,8,0),"")</f>
        <v>CLT</v>
      </c>
      <c r="F442" s="12" t="s">
        <v>424</v>
      </c>
      <c r="G442" s="12" t="str">
        <f>IFERROR(VLOOKUP(C442,SRA!B:T,5,0),"")</f>
        <v>OP. DE PROD. IND.</v>
      </c>
      <c r="H442" s="45">
        <f>IFERROR(VLOOKUP(C442,SRA!B:T,18,0),"")</f>
        <v>1463.31</v>
      </c>
      <c r="I442" s="45">
        <f>IFERROR(VLOOKUP(C442,SRA!B:T,19,0),"")</f>
        <v>0</v>
      </c>
      <c r="J442" s="46">
        <f>IFERROR(VLOOKUP(C442,JUNHO!B:F,3,0),"0,00")</f>
        <v>1943.49</v>
      </c>
      <c r="K442" s="45">
        <f t="shared" si="12"/>
        <v>1187.1100000000001</v>
      </c>
      <c r="L442" s="46">
        <f>IFERROR(VLOOKUP(C442,JUNHO!B:H,7,0),"0,00")</f>
        <v>756.38</v>
      </c>
      <c r="M442" s="16" t="str">
        <f>IFERROR(VLOOKUP(C442,FÉRIAS!B:C,2,0),"")</f>
        <v/>
      </c>
      <c r="N442" s="13" t="str">
        <f>IFERROR(VLOOKUP(C442,AFASTADOS!B:C,2,0),"")</f>
        <v/>
      </c>
    </row>
    <row r="443" spans="2:14" s="13" customFormat="1">
      <c r="B443" s="12">
        <f t="shared" si="13"/>
        <v>435</v>
      </c>
      <c r="C443" s="17">
        <v>3352</v>
      </c>
      <c r="D443" s="18" t="str">
        <f>IFERROR(VLOOKUP(C443,SRA!B:C,2,0),"")</f>
        <v>CARLA SABRINA DE FREITAS LIMA</v>
      </c>
      <c r="E443" s="12" t="str">
        <f>IFERROR(VLOOKUP(C443,SRA!B:T,8,0),"")</f>
        <v>CLT</v>
      </c>
      <c r="F443" s="12" t="s">
        <v>424</v>
      </c>
      <c r="G443" s="12" t="str">
        <f>IFERROR(VLOOKUP(C443,SRA!B:T,5,0),"")</f>
        <v>TEC. CONTABIL</v>
      </c>
      <c r="H443" s="45">
        <f>IFERROR(VLOOKUP(C443,SRA!B:T,18,0),"")</f>
        <v>2050.42</v>
      </c>
      <c r="I443" s="45">
        <f>IFERROR(VLOOKUP(C443,SRA!B:T,19,0),"")</f>
        <v>904.62</v>
      </c>
      <c r="J443" s="46">
        <f>IFERROR(VLOOKUP(C443,JUNHO!B:F,3,0),"0,00")</f>
        <v>3315.53</v>
      </c>
      <c r="K443" s="45">
        <f t="shared" si="12"/>
        <v>643.33000000000038</v>
      </c>
      <c r="L443" s="46">
        <f>IFERROR(VLOOKUP(C443,JUNHO!B:H,7,0),"0,00")</f>
        <v>2672.2</v>
      </c>
      <c r="M443" s="16" t="str">
        <f>IFERROR(VLOOKUP(C443,FÉRIAS!B:C,2,0),"")</f>
        <v/>
      </c>
      <c r="N443" s="13" t="str">
        <f>IFERROR(VLOOKUP(C443,AFASTADOS!B:C,2,0),"")</f>
        <v/>
      </c>
    </row>
    <row r="444" spans="2:14" s="13" customFormat="1">
      <c r="B444" s="12">
        <f t="shared" si="13"/>
        <v>436</v>
      </c>
      <c r="C444" s="17">
        <v>3353</v>
      </c>
      <c r="D444" s="18" t="str">
        <f>IFERROR(VLOOKUP(C444,SRA!B:C,2,0),"")</f>
        <v>LUCIO ANDRE DA SILVA</v>
      </c>
      <c r="E444" s="12" t="str">
        <f>IFERROR(VLOOKUP(C444,SRA!B:T,8,0),"")</f>
        <v>CLT</v>
      </c>
      <c r="F444" s="12" t="s">
        <v>424</v>
      </c>
      <c r="G444" s="12" t="str">
        <f>IFERROR(VLOOKUP(C444,SRA!B:T,5,0),"")</f>
        <v>OP. DE PROD. IND.</v>
      </c>
      <c r="H444" s="45">
        <f>IFERROR(VLOOKUP(C444,SRA!B:T,18,0),"")</f>
        <v>1536.49</v>
      </c>
      <c r="I444" s="45">
        <f>IFERROR(VLOOKUP(C444,SRA!B:T,19,0),"")</f>
        <v>0</v>
      </c>
      <c r="J444" s="46">
        <f>IFERROR(VLOOKUP(C444,JUNHO!B:F,3,0),"0,00")</f>
        <v>1536.49</v>
      </c>
      <c r="K444" s="45">
        <f t="shared" si="12"/>
        <v>478.37999999999988</v>
      </c>
      <c r="L444" s="46">
        <f>IFERROR(VLOOKUP(C444,JUNHO!B:H,7,0),"0,00")</f>
        <v>1058.1100000000001</v>
      </c>
      <c r="M444" s="16" t="str">
        <f>IFERROR(VLOOKUP(C444,FÉRIAS!B:C,2,0),"")</f>
        <v/>
      </c>
      <c r="N444" s="13" t="str">
        <f>IFERROR(VLOOKUP(C444,AFASTADOS!B:C,2,0),"")</f>
        <v/>
      </c>
    </row>
    <row r="445" spans="2:14" s="13" customFormat="1">
      <c r="B445" s="12">
        <f t="shared" si="13"/>
        <v>437</v>
      </c>
      <c r="C445" s="17">
        <v>3355</v>
      </c>
      <c r="D445" s="18" t="str">
        <f>IFERROR(VLOOKUP(C445,SRA!B:C,2,0),"")</f>
        <v>ANA CAROLINE GOMES PEREIRA</v>
      </c>
      <c r="E445" s="12" t="str">
        <f>IFERROR(VLOOKUP(C445,SRA!B:T,8,0),"")</f>
        <v>CLT</v>
      </c>
      <c r="F445" s="12" t="s">
        <v>436</v>
      </c>
      <c r="G445" s="12" t="str">
        <f>IFERROR(VLOOKUP(C445,SRA!B:T,5,0),"")</f>
        <v>OP. DE PROD. IND.(B)</v>
      </c>
      <c r="H445" s="45">
        <f>IFERROR(VLOOKUP(C445,SRA!B:T,18,0),"")</f>
        <v>1536.49</v>
      </c>
      <c r="I445" s="45">
        <f>IFERROR(VLOOKUP(C445,SRA!B:T,19,0),"")</f>
        <v>0</v>
      </c>
      <c r="J445" s="46">
        <f>IFERROR(VLOOKUP(C445,JUNHO!B:F,3,0),"0,00")</f>
        <v>2277.79</v>
      </c>
      <c r="K445" s="45">
        <f t="shared" si="12"/>
        <v>1630.77</v>
      </c>
      <c r="L445" s="46">
        <f>IFERROR(VLOOKUP(C445,JUNHO!B:H,7,0),"0,00")</f>
        <v>647.02</v>
      </c>
      <c r="M445" s="16" t="str">
        <f>IFERROR(VLOOKUP(C445,FÉRIAS!B:C,2,0),"")</f>
        <v>ANA CAROLINE GOMES PEREIRA</v>
      </c>
      <c r="N445" s="13" t="str">
        <f>IFERROR(VLOOKUP(C445,AFASTADOS!B:C,2,0),"")</f>
        <v/>
      </c>
    </row>
    <row r="446" spans="2:14" s="13" customFormat="1">
      <c r="B446" s="12">
        <f t="shared" si="13"/>
        <v>438</v>
      </c>
      <c r="C446" s="17">
        <v>3364</v>
      </c>
      <c r="D446" s="18" t="str">
        <f>IFERROR(VLOOKUP(C446,SRA!B:C,2,0),"")</f>
        <v>ADRIANO JOSE MARTINS DA SILVA</v>
      </c>
      <c r="E446" s="12" t="str">
        <f>IFERROR(VLOOKUP(C446,SRA!B:T,8,0),"")</f>
        <v>CLT</v>
      </c>
      <c r="F446" s="12" t="s">
        <v>424</v>
      </c>
      <c r="G446" s="12" t="str">
        <f>IFERROR(VLOOKUP(C446,SRA!B:T,5,0),"")</f>
        <v>OP. DE PROD. IND.</v>
      </c>
      <c r="H446" s="45">
        <f>IFERROR(VLOOKUP(C446,SRA!B:T,18,0),"")</f>
        <v>1536.51</v>
      </c>
      <c r="I446" s="45">
        <f>IFERROR(VLOOKUP(C446,SRA!B:T,19,0),"")</f>
        <v>0</v>
      </c>
      <c r="J446" s="46">
        <f>IFERROR(VLOOKUP(C446,JUNHO!B:F,3,0),"0,00")</f>
        <v>1897</v>
      </c>
      <c r="K446" s="45">
        <f t="shared" si="12"/>
        <v>430.38999999999987</v>
      </c>
      <c r="L446" s="46">
        <f>IFERROR(VLOOKUP(C446,JUNHO!B:H,7,0),"0,00")</f>
        <v>1466.6100000000001</v>
      </c>
      <c r="M446" s="16" t="str">
        <f>IFERROR(VLOOKUP(C446,FÉRIAS!B:C,2,0),"")</f>
        <v/>
      </c>
      <c r="N446" s="13" t="str">
        <f>IFERROR(VLOOKUP(C446,AFASTADOS!B:C,2,0),"")</f>
        <v/>
      </c>
    </row>
    <row r="447" spans="2:14" s="13" customFormat="1">
      <c r="B447" s="12">
        <f t="shared" si="13"/>
        <v>439</v>
      </c>
      <c r="C447" s="17">
        <v>3376</v>
      </c>
      <c r="D447" s="18" t="str">
        <f>IFERROR(VLOOKUP(C447,SRA!B:C,2,0),"")</f>
        <v>SILVIA LUIZA DE SOUZA E SILVA</v>
      </c>
      <c r="E447" s="12" t="str">
        <f>IFERROR(VLOOKUP(C447,SRA!B:T,8,0),"")</f>
        <v>CLT</v>
      </c>
      <c r="F447" s="12" t="s">
        <v>424</v>
      </c>
      <c r="G447" s="12" t="str">
        <f>IFERROR(VLOOKUP(C447,SRA!B:T,5,0),"")</f>
        <v>OP. DE PROD. IND.</v>
      </c>
      <c r="H447" s="45">
        <f>IFERROR(VLOOKUP(C447,SRA!B:T,18,0),"")</f>
        <v>1536.52</v>
      </c>
      <c r="I447" s="45">
        <f>IFERROR(VLOOKUP(C447,SRA!B:T,19,0),"")</f>
        <v>0</v>
      </c>
      <c r="J447" s="46">
        <f>IFERROR(VLOOKUP(C447,JUNHO!B:F,3,0),"0,00")</f>
        <v>1536.61</v>
      </c>
      <c r="K447" s="45">
        <f t="shared" si="12"/>
        <v>184.57999999999993</v>
      </c>
      <c r="L447" s="46">
        <f>IFERROR(VLOOKUP(C447,JUNHO!B:H,7,0),"0,00")</f>
        <v>1352.03</v>
      </c>
      <c r="M447" s="16" t="str">
        <f>IFERROR(VLOOKUP(C447,FÉRIAS!B:C,2,0),"")</f>
        <v/>
      </c>
      <c r="N447" s="13" t="str">
        <f>IFERROR(VLOOKUP(C447,AFASTADOS!B:C,2,0),"")</f>
        <v/>
      </c>
    </row>
    <row r="448" spans="2:14" s="13" customFormat="1">
      <c r="B448" s="12">
        <f t="shared" si="13"/>
        <v>440</v>
      </c>
      <c r="C448" s="17">
        <v>3390</v>
      </c>
      <c r="D448" s="18" t="str">
        <f>IFERROR(VLOOKUP(C448,SRA!B:C,2,0),"")</f>
        <v>ELISABETH DE ARAUJO LOPES</v>
      </c>
      <c r="E448" s="12" t="str">
        <f>IFERROR(VLOOKUP(C448,SRA!B:T,8,0),"")</f>
        <v>CLT</v>
      </c>
      <c r="F448" s="12" t="s">
        <v>446</v>
      </c>
      <c r="G448" s="12" t="str">
        <f>IFERROR(VLOOKUP(C448,SRA!B:T,5,0),"")</f>
        <v>OP. DE PROD. IND.</v>
      </c>
      <c r="H448" s="45">
        <f>IFERROR(VLOOKUP(C448,SRA!B:T,18,0),"")</f>
        <v>1398.81</v>
      </c>
      <c r="I448" s="45">
        <f>IFERROR(VLOOKUP(C448,SRA!B:T,19,0),"")</f>
        <v>0</v>
      </c>
      <c r="J448" s="46">
        <f>IFERROR(VLOOKUP(C448,JUNHO!B:F,3,0),"0,00")</f>
        <v>585.84</v>
      </c>
      <c r="K448" s="45">
        <f t="shared" si="12"/>
        <v>585.84</v>
      </c>
      <c r="L448" s="46">
        <f>IFERROR(VLOOKUP(C448,JUNHO!B:H,7,0),"0,00")</f>
        <v>0</v>
      </c>
      <c r="M448" s="16" t="str">
        <f>IFERROR(VLOOKUP(C448,FÉRIAS!B:C,2,0),"")</f>
        <v/>
      </c>
      <c r="N448" s="13" t="str">
        <f>IFERROR(VLOOKUP(C448,AFASTADOS!B:C,2,0),"")</f>
        <v>ELISABETH DE ARAUJO LOPES</v>
      </c>
    </row>
    <row r="449" spans="2:16" s="13" customFormat="1">
      <c r="B449" s="12">
        <f t="shared" si="13"/>
        <v>441</v>
      </c>
      <c r="C449" s="17">
        <v>3401</v>
      </c>
      <c r="D449" s="18" t="str">
        <f>IFERROR(VLOOKUP(C449,SRA!B:C,2,0),"")</f>
        <v>TATIANE RAPHAELLA S DA SILVA N</v>
      </c>
      <c r="E449" s="12" t="str">
        <f>IFERROR(VLOOKUP(C449,SRA!B:T,8,0),"")</f>
        <v>CLT</v>
      </c>
      <c r="F449" s="12" t="s">
        <v>424</v>
      </c>
      <c r="G449" s="12" t="str">
        <f>IFERROR(VLOOKUP(C449,SRA!B:T,5,0),"")</f>
        <v>OP. DE PROD. IND.</v>
      </c>
      <c r="H449" s="45">
        <f>IFERROR(VLOOKUP(C449,SRA!B:T,18,0),"")</f>
        <v>1398.81</v>
      </c>
      <c r="I449" s="45">
        <f>IFERROR(VLOOKUP(C449,SRA!B:T,19,0),"")</f>
        <v>0</v>
      </c>
      <c r="J449" s="46">
        <f>IFERROR(VLOOKUP(C449,JUNHO!B:F,3,0),"0,00")</f>
        <v>1518</v>
      </c>
      <c r="K449" s="45">
        <f t="shared" si="12"/>
        <v>767.51</v>
      </c>
      <c r="L449" s="46">
        <f>IFERROR(VLOOKUP(C449,JUNHO!B:H,7,0),"0,00")</f>
        <v>750.49</v>
      </c>
      <c r="M449" s="16" t="str">
        <f>IFERROR(VLOOKUP(C449,FÉRIAS!B:C,2,0),"")</f>
        <v/>
      </c>
      <c r="N449" s="13" t="str">
        <f>IFERROR(VLOOKUP(C449,AFASTADOS!B:C,2,0),"")</f>
        <v/>
      </c>
    </row>
    <row r="450" spans="2:16" s="23" customFormat="1">
      <c r="B450" s="12">
        <f t="shared" si="13"/>
        <v>442</v>
      </c>
      <c r="C450" s="30">
        <v>3415</v>
      </c>
      <c r="D450" s="18" t="str">
        <f>IFERROR(VLOOKUP(C450,SRA!B:C,2,0),"")</f>
        <v>MARIA DO SOCORRO SILVA VIEIRA</v>
      </c>
      <c r="E450" s="12" t="str">
        <f>IFERROR(VLOOKUP(C450,SRA!B:T,8,0),"")</f>
        <v>CLT</v>
      </c>
      <c r="F450" s="12" t="s">
        <v>424</v>
      </c>
      <c r="G450" s="12" t="str">
        <f>IFERROR(VLOOKUP(C450,SRA!B:T,5,0),"")</f>
        <v>TEC. CONTABIL</v>
      </c>
      <c r="H450" s="45">
        <f>IFERROR(VLOOKUP(C450,SRA!B:T,18,0),"")</f>
        <v>2050.42</v>
      </c>
      <c r="I450" s="45">
        <f>IFERROR(VLOOKUP(C450,SRA!B:T,19,0),"")</f>
        <v>0</v>
      </c>
      <c r="J450" s="46">
        <f>IFERROR(VLOOKUP(C450,JUNHO!B:F,3,0),"0,00")</f>
        <v>958.19</v>
      </c>
      <c r="K450" s="45">
        <f t="shared" si="12"/>
        <v>958.19</v>
      </c>
      <c r="L450" s="46">
        <f>IFERROR(VLOOKUP(C450,JUNHO!B:H,7,0),"0,00")</f>
        <v>0</v>
      </c>
      <c r="M450" s="16" t="str">
        <f>IFERROR(VLOOKUP(C450,FÉRIAS!B:C,2,0),"")</f>
        <v/>
      </c>
      <c r="N450" s="13" t="str">
        <f>IFERROR(VLOOKUP(C450,AFASTADOS!B:C,2,0),"")</f>
        <v/>
      </c>
      <c r="O450" s="13"/>
      <c r="P450" s="13"/>
    </row>
    <row r="451" spans="2:16" s="2" customFormat="1" ht="13.5">
      <c r="B451" s="12">
        <f t="shared" si="13"/>
        <v>443</v>
      </c>
      <c r="C451" s="47">
        <v>3444</v>
      </c>
      <c r="D451" s="18" t="str">
        <f>IFERROR(VLOOKUP(C451,SRA!B:C,2,0),"")</f>
        <v>DAIANNE LANNES DE LIMA</v>
      </c>
      <c r="E451" s="12" t="str">
        <f>IFERROR(VLOOKUP(C451,SRA!B:T,8,0),"")</f>
        <v>CLT</v>
      </c>
      <c r="F451" s="12" t="s">
        <v>424</v>
      </c>
      <c r="G451" s="12" t="str">
        <f>IFERROR(VLOOKUP(C451,SRA!B:T,5,0),"")</f>
        <v>OP. DE PROD. IND.</v>
      </c>
      <c r="H451" s="45">
        <f>IFERROR(VLOOKUP(C451,SRA!B:T,18,0),"")</f>
        <v>1398.81</v>
      </c>
      <c r="I451" s="45">
        <f>IFERROR(VLOOKUP(C451,SRA!B:T,19,0),"")</f>
        <v>0</v>
      </c>
      <c r="J451" s="46">
        <f>IFERROR(VLOOKUP(C451,JUNHO!B:F,3,0),"0,00")</f>
        <v>1583.42</v>
      </c>
      <c r="K451" s="45">
        <f t="shared" si="12"/>
        <v>383.01000000000022</v>
      </c>
      <c r="L451" s="46">
        <f>IFERROR(VLOOKUP(C451,JUNHO!B:H,7,0),"0,00")</f>
        <v>1200.4099999999999</v>
      </c>
      <c r="M451" s="16" t="str">
        <f>IFERROR(VLOOKUP(C451,FÉRIAS!B:C,2,0),"")</f>
        <v/>
      </c>
      <c r="N451" s="13" t="str">
        <f>IFERROR(VLOOKUP(C451,AFASTADOS!B:C,2,0),"")</f>
        <v/>
      </c>
      <c r="O451" s="13"/>
      <c r="P451" s="13"/>
    </row>
    <row r="452" spans="2:16" s="2" customFormat="1" ht="13.5">
      <c r="B452" s="12">
        <f t="shared" si="13"/>
        <v>444</v>
      </c>
      <c r="C452" s="47">
        <v>3451</v>
      </c>
      <c r="D452" s="18" t="str">
        <f>IFERROR(VLOOKUP(C452,SRA!B:C,2,0),"")</f>
        <v>LUCIANA CRISTINA DA S VIEIRA</v>
      </c>
      <c r="E452" s="12" t="str">
        <f>IFERROR(VLOOKUP(C452,SRA!B:T,8,0),"")</f>
        <v>CLT</v>
      </c>
      <c r="F452" s="12" t="s">
        <v>424</v>
      </c>
      <c r="G452" s="12" t="str">
        <f>IFERROR(VLOOKUP(C452,SRA!B:T,5,0),"")</f>
        <v>TEC. EM ADM. E VEN.</v>
      </c>
      <c r="H452" s="45">
        <f>IFERROR(VLOOKUP(C452,SRA!B:T,18,0),"")</f>
        <v>2050.41</v>
      </c>
      <c r="I452" s="45">
        <f>IFERROR(VLOOKUP(C452,SRA!B:T,19,0),"")</f>
        <v>0</v>
      </c>
      <c r="J452" s="46">
        <f>IFERROR(VLOOKUP(C452,JUNHO!B:F,3,0),"0,00")</f>
        <v>1982.06</v>
      </c>
      <c r="K452" s="45">
        <f t="shared" si="12"/>
        <v>156.71000000000004</v>
      </c>
      <c r="L452" s="46">
        <f>IFERROR(VLOOKUP(C452,JUNHO!B:H,7,0),"0,00")</f>
        <v>1825.35</v>
      </c>
      <c r="M452" s="16"/>
      <c r="N452" s="13"/>
      <c r="O452" s="13"/>
      <c r="P452" s="13"/>
    </row>
    <row r="453" spans="2:16" ht="12.75">
      <c r="B453" s="85" t="s">
        <v>425</v>
      </c>
      <c r="C453" s="85"/>
      <c r="D453" s="85"/>
      <c r="E453" s="85"/>
      <c r="F453" s="85"/>
      <c r="G453" s="85"/>
      <c r="H453" s="32">
        <f>SUM(H9:H451)</f>
        <v>1387294.4999999963</v>
      </c>
      <c r="I453" s="32">
        <f t="shared" ref="I453:K453" si="14">SUM(I9:I451)</f>
        <v>626151.2699999992</v>
      </c>
      <c r="J453" s="32">
        <f t="shared" si="14"/>
        <v>2287763.8499999996</v>
      </c>
      <c r="K453" s="32">
        <f t="shared" si="14"/>
        <v>1001889.3400000002</v>
      </c>
      <c r="L453" s="32">
        <f>SUM(L9:L451)</f>
        <v>1285874.5099999995</v>
      </c>
    </row>
  </sheetData>
  <autoFilter ref="B8:O453"/>
  <sortState ref="C9:L81">
    <sortCondition ref="C9:C81"/>
  </sortState>
  <mergeCells count="2">
    <mergeCell ref="B453:G453"/>
    <mergeCell ref="E2:I5"/>
  </mergeCells>
  <conditionalFormatting sqref="C34:C36">
    <cfRule type="duplicateValues" dxfId="34" priority="36"/>
  </conditionalFormatting>
  <conditionalFormatting sqref="C53">
    <cfRule type="duplicateValues" dxfId="33" priority="26"/>
    <cfRule type="duplicateValues" dxfId="32" priority="27"/>
  </conditionalFormatting>
  <conditionalFormatting sqref="C53">
    <cfRule type="duplicateValues" dxfId="31" priority="25"/>
  </conditionalFormatting>
  <conditionalFormatting sqref="P2:P5">
    <cfRule type="duplicateValues" dxfId="30" priority="22"/>
    <cfRule type="duplicateValues" dxfId="29" priority="23"/>
    <cfRule type="duplicateValues" dxfId="28" priority="24"/>
  </conditionalFormatting>
  <conditionalFormatting sqref="P2:P5">
    <cfRule type="duplicateValues" dxfId="27" priority="21"/>
  </conditionalFormatting>
  <conditionalFormatting sqref="C19:C20">
    <cfRule type="duplicateValues" dxfId="26" priority="1195"/>
    <cfRule type="duplicateValues" dxfId="25" priority="1196"/>
  </conditionalFormatting>
  <conditionalFormatting sqref="C15:C20">
    <cfRule type="duplicateValues" dxfId="24" priority="1197"/>
  </conditionalFormatting>
  <conditionalFormatting sqref="C449 C451:C452">
    <cfRule type="duplicateValues" dxfId="23" priority="1904"/>
    <cfRule type="duplicateValues" dxfId="22" priority="1905"/>
    <cfRule type="duplicateValues" dxfId="21" priority="1906"/>
  </conditionalFormatting>
  <conditionalFormatting sqref="C449 C451:C452">
    <cfRule type="duplicateValues" dxfId="20" priority="1910"/>
  </conditionalFormatting>
  <conditionalFormatting sqref="C451:C452 C9:C14 C21:C449">
    <cfRule type="duplicateValues" dxfId="19" priority="1933"/>
  </conditionalFormatting>
  <conditionalFormatting sqref="C451:C1048576 C21:C449 C1:C14">
    <cfRule type="duplicateValues" dxfId="18" priority="1936"/>
  </conditionalFormatting>
  <conditionalFormatting sqref="C76:C82">
    <cfRule type="duplicateValues" dxfId="17" priority="2097"/>
    <cfRule type="duplicateValues" dxfId="16" priority="2098"/>
    <cfRule type="duplicateValues" dxfId="15" priority="2099"/>
    <cfRule type="duplicateValues" dxfId="14" priority="2100"/>
  </conditionalFormatting>
  <conditionalFormatting sqref="C76:C82">
    <cfRule type="duplicateValues" dxfId="13" priority="2105"/>
  </conditionalFormatting>
  <conditionalFormatting sqref="C75:C82">
    <cfRule type="duplicateValues" dxfId="12" priority="2107"/>
    <cfRule type="duplicateValues" dxfId="11" priority="2108"/>
    <cfRule type="duplicateValues" dxfId="10" priority="2109"/>
    <cfRule type="duplicateValues" dxfId="9" priority="2110"/>
  </conditionalFormatting>
  <conditionalFormatting sqref="C75:C82">
    <cfRule type="duplicateValues" dxfId="8" priority="2115"/>
  </conditionalFormatting>
  <conditionalFormatting sqref="C62:C82">
    <cfRule type="duplicateValues" dxfId="7" priority="2117"/>
    <cfRule type="duplicateValues" dxfId="6" priority="2118"/>
    <cfRule type="duplicateValues" dxfId="5" priority="2119"/>
  </conditionalFormatting>
  <conditionalFormatting sqref="C62:C82">
    <cfRule type="duplicateValues" dxfId="4" priority="2123"/>
  </conditionalFormatting>
  <conditionalFormatting sqref="C65:C82">
    <cfRule type="duplicateValues" dxfId="3" priority="2125"/>
  </conditionalFormatting>
  <conditionalFormatting sqref="C56:C82">
    <cfRule type="duplicateValues" dxfId="2" priority="2127"/>
  </conditionalFormatting>
  <conditionalFormatting sqref="C55:C82">
    <cfRule type="duplicateValues" dxfId="1" priority="2129"/>
    <cfRule type="duplicateValues" dxfId="0" priority="2130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77" min="1" max="11" man="1"/>
    <brk id="225" min="1" max="11" man="1"/>
    <brk id="277" min="1" max="11" man="1"/>
    <brk id="331" min="1" max="11" man="1"/>
    <brk id="37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62"/>
  <sheetViews>
    <sheetView zoomScaleNormal="100" workbookViewId="0">
      <selection activeCell="Q444" sqref="Q444"/>
    </sheetView>
  </sheetViews>
  <sheetFormatPr defaultRowHeight="15"/>
  <cols>
    <col min="1" max="1" width="9.140625" style="13"/>
    <col min="2" max="2" width="10.7109375" style="13" bestFit="1" customWidth="1"/>
    <col min="3" max="3" width="35.140625" style="13" bestFit="1" customWidth="1"/>
    <col min="4" max="4" width="16.140625" style="13" bestFit="1" customWidth="1"/>
    <col min="5" max="5" width="17" style="13" bestFit="1" customWidth="1"/>
    <col min="6" max="6" width="24.28515625" style="13" bestFit="1" customWidth="1"/>
    <col min="7" max="7" width="12.42578125" style="13" bestFit="1" customWidth="1"/>
    <col min="8" max="8" width="16.85546875" style="13" bestFit="1" customWidth="1"/>
    <col min="9" max="9" width="13.7109375" style="13" bestFit="1" customWidth="1"/>
    <col min="10" max="11" width="18.140625" style="13" bestFit="1" customWidth="1"/>
    <col min="12" max="12" width="18.28515625" style="13" bestFit="1" customWidth="1"/>
    <col min="13" max="13" width="14.5703125" style="13" bestFit="1" customWidth="1"/>
    <col min="14" max="14" width="18.28515625" style="13" bestFit="1" customWidth="1"/>
    <col min="15" max="15" width="16.42578125" style="13" bestFit="1" customWidth="1"/>
    <col min="16" max="16" width="16.7109375" style="13" bestFit="1" customWidth="1"/>
    <col min="17" max="17" width="16.42578125" style="13" bestFit="1" customWidth="1"/>
    <col min="18" max="18" width="17.7109375" style="13" bestFit="1" customWidth="1"/>
    <col min="19" max="20" width="12" style="13" bestFit="1" customWidth="1"/>
    <col min="21" max="21" width="35.140625" style="48" bestFit="1" customWidth="1"/>
    <col min="22" max="22" width="9.140625" style="91"/>
    <col min="23" max="16384" width="9.140625" style="48"/>
  </cols>
  <sheetData>
    <row r="1" spans="1:21">
      <c r="A1" s="96" t="s">
        <v>497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3" spans="1:21">
      <c r="A3" s="96" t="s">
        <v>387</v>
      </c>
      <c r="B3" s="96" t="s">
        <v>388</v>
      </c>
      <c r="C3" s="92" t="s">
        <v>2</v>
      </c>
      <c r="D3" s="96" t="s">
        <v>498</v>
      </c>
      <c r="E3" s="96" t="s">
        <v>499</v>
      </c>
      <c r="F3" s="96" t="s">
        <v>500</v>
      </c>
      <c r="G3" s="90" t="s">
        <v>557</v>
      </c>
      <c r="H3" s="90" t="s">
        <v>501</v>
      </c>
      <c r="I3" s="89" t="s">
        <v>502</v>
      </c>
      <c r="J3" s="90" t="s">
        <v>503</v>
      </c>
      <c r="K3" s="90" t="s">
        <v>504</v>
      </c>
      <c r="L3" s="90" t="s">
        <v>505</v>
      </c>
      <c r="M3" s="90" t="s">
        <v>506</v>
      </c>
      <c r="N3" s="90" t="s">
        <v>507</v>
      </c>
      <c r="O3" s="90" t="s">
        <v>508</v>
      </c>
      <c r="P3" s="90" t="s">
        <v>509</v>
      </c>
      <c r="Q3" s="90" t="s">
        <v>510</v>
      </c>
      <c r="R3" s="90" t="s">
        <v>511</v>
      </c>
      <c r="S3" s="52" t="s">
        <v>571</v>
      </c>
      <c r="T3" s="52" t="s">
        <v>572</v>
      </c>
    </row>
    <row r="4" spans="1:21">
      <c r="A4" s="96">
        <v>1</v>
      </c>
      <c r="B4" s="96">
        <v>3411</v>
      </c>
      <c r="C4" s="92" t="s">
        <v>525</v>
      </c>
      <c r="D4" s="88">
        <v>45091</v>
      </c>
      <c r="E4" s="88">
        <v>45833</v>
      </c>
      <c r="F4" s="96" t="s">
        <v>526</v>
      </c>
      <c r="G4" s="90">
        <v>0</v>
      </c>
      <c r="H4" s="90">
        <v>0</v>
      </c>
      <c r="I4" s="89" t="s">
        <v>514</v>
      </c>
      <c r="J4" s="90">
        <v>0</v>
      </c>
      <c r="K4" s="90">
        <v>0</v>
      </c>
      <c r="L4" s="90">
        <v>0</v>
      </c>
      <c r="M4" s="90">
        <v>0</v>
      </c>
      <c r="N4" s="90">
        <v>0</v>
      </c>
      <c r="O4" s="90">
        <v>1992.45</v>
      </c>
      <c r="P4" s="90">
        <v>7969.76</v>
      </c>
      <c r="Q4" s="90">
        <v>0</v>
      </c>
      <c r="R4" s="90">
        <v>0</v>
      </c>
      <c r="S4" s="95">
        <f>SUM(G4:H4)+O4+Q4</f>
        <v>1992.45</v>
      </c>
      <c r="T4" s="94">
        <f>SUM(J4:N4)+P4+R4</f>
        <v>7969.76</v>
      </c>
      <c r="U4" s="48" t="str">
        <f>VLOOKUP(B4,'FOLHA RESUMIDA'!C:I,2,0)</f>
        <v>THALES ETELVAN CABRAL OLIVEIRA</v>
      </c>
    </row>
    <row r="5" spans="1:21">
      <c r="A5" s="96">
        <v>1</v>
      </c>
      <c r="B5" s="96">
        <v>3167</v>
      </c>
      <c r="C5" s="92" t="s">
        <v>271</v>
      </c>
      <c r="D5" s="88">
        <v>42128</v>
      </c>
      <c r="E5" s="88">
        <v>45834</v>
      </c>
      <c r="F5" s="96" t="s">
        <v>416</v>
      </c>
      <c r="G5" s="90">
        <v>6210.16</v>
      </c>
      <c r="H5" s="90">
        <v>0</v>
      </c>
      <c r="I5" s="89" t="s">
        <v>512</v>
      </c>
      <c r="J5" s="90">
        <v>0</v>
      </c>
      <c r="K5" s="90">
        <v>0</v>
      </c>
      <c r="L5" s="90">
        <v>0</v>
      </c>
      <c r="M5" s="90">
        <v>0</v>
      </c>
      <c r="N5" s="90">
        <v>0</v>
      </c>
      <c r="O5" s="90">
        <v>0</v>
      </c>
      <c r="P5" s="90">
        <v>0</v>
      </c>
      <c r="Q5" s="90">
        <v>0</v>
      </c>
      <c r="R5" s="90">
        <v>0</v>
      </c>
      <c r="S5" s="95">
        <f t="shared" ref="S5:S68" si="0">SUM(G5:H5)+O5+Q5</f>
        <v>6210.16</v>
      </c>
      <c r="T5" s="94">
        <f t="shared" ref="T5:T68" si="1">SUM(J5:N5)+P5+R5</f>
        <v>0</v>
      </c>
      <c r="U5" s="48" t="str">
        <f>VLOOKUP(B5,'FOLHA RESUMIDA'!C:I,2,0)</f>
        <v>POLYANA BEZERRA SOUTO SANTOS</v>
      </c>
    </row>
    <row r="6" spans="1:21">
      <c r="A6" s="96">
        <v>1</v>
      </c>
      <c r="B6" s="96">
        <v>397</v>
      </c>
      <c r="C6" s="92" t="s">
        <v>3</v>
      </c>
      <c r="D6" s="88">
        <v>27442</v>
      </c>
      <c r="E6" s="96" t="s">
        <v>574</v>
      </c>
      <c r="F6" s="96" t="s">
        <v>469</v>
      </c>
      <c r="G6" s="90">
        <v>4475.95</v>
      </c>
      <c r="H6" s="90">
        <v>1515.46</v>
      </c>
      <c r="I6" s="89" t="s">
        <v>512</v>
      </c>
      <c r="J6" s="90">
        <v>0</v>
      </c>
      <c r="K6" s="90">
        <v>0</v>
      </c>
      <c r="L6" s="90">
        <v>0</v>
      </c>
      <c r="M6" s="90">
        <v>0</v>
      </c>
      <c r="N6" s="90">
        <v>0</v>
      </c>
      <c r="O6" s="90">
        <v>0</v>
      </c>
      <c r="P6" s="90">
        <v>0</v>
      </c>
      <c r="Q6" s="90">
        <v>0</v>
      </c>
      <c r="R6" s="90">
        <v>0</v>
      </c>
      <c r="S6" s="95">
        <f t="shared" si="0"/>
        <v>5991.41</v>
      </c>
      <c r="T6" s="94">
        <f t="shared" si="1"/>
        <v>0</v>
      </c>
      <c r="U6" s="48" t="str">
        <f>VLOOKUP(B6,'FOLHA RESUMIDA'!C:I,2,0)</f>
        <v>MARIA AMARA MEDEIROS</v>
      </c>
    </row>
    <row r="7" spans="1:21">
      <c r="A7" s="96">
        <v>1</v>
      </c>
      <c r="B7" s="96">
        <v>508</v>
      </c>
      <c r="C7" s="92" t="s">
        <v>4</v>
      </c>
      <c r="D7" s="88">
        <v>27828</v>
      </c>
      <c r="E7" s="96" t="s">
        <v>574</v>
      </c>
      <c r="F7" s="96" t="s">
        <v>469</v>
      </c>
      <c r="G7" s="90">
        <v>4475.91</v>
      </c>
      <c r="H7" s="90">
        <v>1047.28</v>
      </c>
      <c r="I7" s="89" t="s">
        <v>512</v>
      </c>
      <c r="J7" s="90">
        <v>0</v>
      </c>
      <c r="K7" s="90">
        <v>0</v>
      </c>
      <c r="L7" s="90">
        <v>0</v>
      </c>
      <c r="M7" s="90">
        <v>0</v>
      </c>
      <c r="N7" s="90">
        <v>0</v>
      </c>
      <c r="O7" s="90">
        <v>0</v>
      </c>
      <c r="P7" s="90">
        <v>0</v>
      </c>
      <c r="Q7" s="90">
        <v>0</v>
      </c>
      <c r="R7" s="90">
        <v>0</v>
      </c>
      <c r="S7" s="95">
        <f t="shared" si="0"/>
        <v>5523.19</v>
      </c>
      <c r="T7" s="94">
        <f t="shared" si="1"/>
        <v>0</v>
      </c>
      <c r="U7" s="48" t="str">
        <f>VLOOKUP(B7,'FOLHA RESUMIDA'!C:I,2,0)</f>
        <v>SANDRA EMIDIO PEREIRA</v>
      </c>
    </row>
    <row r="8" spans="1:21">
      <c r="A8" s="96">
        <v>1</v>
      </c>
      <c r="B8" s="96">
        <v>510</v>
      </c>
      <c r="C8" s="92" t="s">
        <v>5</v>
      </c>
      <c r="D8" s="88">
        <v>27828</v>
      </c>
      <c r="E8" s="96" t="s">
        <v>574</v>
      </c>
      <c r="F8" s="96" t="s">
        <v>469</v>
      </c>
      <c r="G8" s="90">
        <v>4475.91</v>
      </c>
      <c r="H8" s="90">
        <v>0</v>
      </c>
      <c r="I8" s="89" t="s">
        <v>512</v>
      </c>
      <c r="J8" s="90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5">
        <f t="shared" si="0"/>
        <v>4475.91</v>
      </c>
      <c r="T8" s="94">
        <f t="shared" si="1"/>
        <v>0</v>
      </c>
      <c r="U8" s="48" t="str">
        <f>VLOOKUP(B8,'FOLHA RESUMIDA'!C:I,2,0)</f>
        <v>FRANCISCO FERREIRA DE SOUSA</v>
      </c>
    </row>
    <row r="9" spans="1:21">
      <c r="A9" s="96">
        <v>1</v>
      </c>
      <c r="B9" s="96">
        <v>542</v>
      </c>
      <c r="C9" s="92" t="s">
        <v>6</v>
      </c>
      <c r="D9" s="88">
        <v>27955</v>
      </c>
      <c r="E9" s="96" t="s">
        <v>574</v>
      </c>
      <c r="F9" s="96" t="s">
        <v>475</v>
      </c>
      <c r="G9" s="90">
        <v>2152.9499999999998</v>
      </c>
      <c r="H9" s="90">
        <v>0</v>
      </c>
      <c r="I9" s="89" t="s">
        <v>512</v>
      </c>
      <c r="J9" s="90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5">
        <f t="shared" si="0"/>
        <v>2152.9499999999998</v>
      </c>
      <c r="T9" s="94">
        <f t="shared" si="1"/>
        <v>0</v>
      </c>
      <c r="U9" s="48" t="str">
        <f>VLOOKUP(B9,'FOLHA RESUMIDA'!C:I,2,0)</f>
        <v>ANA MARTA MARCELINO DA SILVA</v>
      </c>
    </row>
    <row r="10" spans="1:21">
      <c r="A10" s="96">
        <v>1</v>
      </c>
      <c r="B10" s="96">
        <v>788</v>
      </c>
      <c r="C10" s="92" t="s">
        <v>7</v>
      </c>
      <c r="D10" s="88">
        <v>28551</v>
      </c>
      <c r="E10" s="96" t="s">
        <v>574</v>
      </c>
      <c r="F10" s="96" t="s">
        <v>408</v>
      </c>
      <c r="G10" s="90">
        <v>2502.85</v>
      </c>
      <c r="H10" s="90">
        <v>1374.57</v>
      </c>
      <c r="I10" s="89" t="s">
        <v>512</v>
      </c>
      <c r="J10" s="90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95">
        <f t="shared" si="0"/>
        <v>3877.42</v>
      </c>
      <c r="T10" s="94">
        <f t="shared" si="1"/>
        <v>0</v>
      </c>
      <c r="U10" s="48" t="str">
        <f>VLOOKUP(B10,'FOLHA RESUMIDA'!C:I,2,0)</f>
        <v>IVONEIDE FRANCISCA S ALMEIDA</v>
      </c>
    </row>
    <row r="11" spans="1:21">
      <c r="A11" s="96">
        <v>1</v>
      </c>
      <c r="B11" s="96">
        <v>830</v>
      </c>
      <c r="C11" s="92" t="s">
        <v>8</v>
      </c>
      <c r="D11" s="88">
        <v>28688</v>
      </c>
      <c r="E11" s="96" t="s">
        <v>574</v>
      </c>
      <c r="F11" s="96" t="s">
        <v>469</v>
      </c>
      <c r="G11" s="90">
        <v>5440.47</v>
      </c>
      <c r="H11" s="90">
        <v>0</v>
      </c>
      <c r="I11" s="89" t="s">
        <v>512</v>
      </c>
      <c r="J11" s="90">
        <v>0</v>
      </c>
      <c r="K11" s="90">
        <v>0</v>
      </c>
      <c r="L11" s="90">
        <v>0</v>
      </c>
      <c r="M11" s="90">
        <v>0</v>
      </c>
      <c r="N11" s="90">
        <v>0</v>
      </c>
      <c r="O11" s="90">
        <v>0</v>
      </c>
      <c r="P11" s="90">
        <v>0</v>
      </c>
      <c r="Q11" s="90">
        <v>0</v>
      </c>
      <c r="R11" s="90">
        <v>0</v>
      </c>
      <c r="S11" s="95">
        <f t="shared" si="0"/>
        <v>5440.47</v>
      </c>
      <c r="T11" s="94">
        <f t="shared" si="1"/>
        <v>0</v>
      </c>
      <c r="U11" s="48" t="str">
        <f>VLOOKUP(B11,'FOLHA RESUMIDA'!C:I,2,0)</f>
        <v>CARLOS ANTONIO DA SILVA</v>
      </c>
    </row>
    <row r="12" spans="1:21">
      <c r="A12" s="96">
        <v>1</v>
      </c>
      <c r="B12" s="96">
        <v>863</v>
      </c>
      <c r="C12" s="92" t="s">
        <v>9</v>
      </c>
      <c r="D12" s="88">
        <v>28746</v>
      </c>
      <c r="E12" s="96" t="s">
        <v>574</v>
      </c>
      <c r="F12" s="96" t="s">
        <v>406</v>
      </c>
      <c r="G12" s="90">
        <v>2759.34</v>
      </c>
      <c r="H12" s="90">
        <v>0</v>
      </c>
      <c r="I12" s="89" t="s">
        <v>512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95">
        <f t="shared" si="0"/>
        <v>2759.34</v>
      </c>
      <c r="T12" s="94">
        <f t="shared" si="1"/>
        <v>0</v>
      </c>
      <c r="U12" s="48" t="str">
        <f>VLOOKUP(B12,'FOLHA RESUMIDA'!C:I,2,0)</f>
        <v>JOSE AMARO DOS SANTOS</v>
      </c>
    </row>
    <row r="13" spans="1:21">
      <c r="A13" s="96">
        <v>1</v>
      </c>
      <c r="B13" s="96">
        <v>871</v>
      </c>
      <c r="C13" s="92" t="s">
        <v>561</v>
      </c>
      <c r="D13" s="88">
        <v>28758</v>
      </c>
      <c r="E13" s="96" t="s">
        <v>574</v>
      </c>
      <c r="F13" s="96" t="s">
        <v>469</v>
      </c>
      <c r="G13" s="90">
        <v>4934.72</v>
      </c>
      <c r="H13" s="90">
        <v>1374.57</v>
      </c>
      <c r="I13" s="89" t="s">
        <v>512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90">
        <v>0</v>
      </c>
      <c r="Q13" s="90">
        <v>0</v>
      </c>
      <c r="R13" s="90">
        <v>0</v>
      </c>
      <c r="S13" s="95">
        <f t="shared" si="0"/>
        <v>6309.29</v>
      </c>
      <c r="T13" s="94">
        <f t="shared" si="1"/>
        <v>0</v>
      </c>
      <c r="U13" s="48" t="str">
        <f>VLOOKUP(B13,'FOLHA RESUMIDA'!C:I,2,0)</f>
        <v>MARIA LUISA P DE LEMOS SILVA</v>
      </c>
    </row>
    <row r="14" spans="1:21">
      <c r="A14" s="96">
        <v>1</v>
      </c>
      <c r="B14" s="96">
        <v>897</v>
      </c>
      <c r="C14" s="92" t="s">
        <v>10</v>
      </c>
      <c r="D14" s="88">
        <v>28779</v>
      </c>
      <c r="E14" s="96" t="s">
        <v>574</v>
      </c>
      <c r="F14" s="96" t="s">
        <v>406</v>
      </c>
      <c r="G14" s="90">
        <v>2059.06</v>
      </c>
      <c r="H14" s="90">
        <v>0</v>
      </c>
      <c r="I14" s="89" t="s">
        <v>512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90">
        <v>0</v>
      </c>
      <c r="Q14" s="90">
        <v>0</v>
      </c>
      <c r="R14" s="90">
        <v>0</v>
      </c>
      <c r="S14" s="95">
        <f t="shared" si="0"/>
        <v>2059.06</v>
      </c>
      <c r="T14" s="94">
        <f t="shared" si="1"/>
        <v>0</v>
      </c>
      <c r="U14" s="48" t="str">
        <f>VLOOKUP(B14,'FOLHA RESUMIDA'!C:I,2,0)</f>
        <v>EUNICE DE ASSIS CALIXTO</v>
      </c>
    </row>
    <row r="15" spans="1:21">
      <c r="A15" s="96">
        <v>1</v>
      </c>
      <c r="B15" s="96">
        <v>996</v>
      </c>
      <c r="C15" s="92" t="s">
        <v>11</v>
      </c>
      <c r="D15" s="88">
        <v>28887</v>
      </c>
      <c r="E15" s="96" t="s">
        <v>574</v>
      </c>
      <c r="F15" s="96" t="s">
        <v>408</v>
      </c>
      <c r="G15" s="90">
        <v>4280.67</v>
      </c>
      <c r="H15" s="90">
        <v>0</v>
      </c>
      <c r="I15" s="89" t="s">
        <v>512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  <c r="Q15" s="90">
        <v>0</v>
      </c>
      <c r="R15" s="90">
        <v>0</v>
      </c>
      <c r="S15" s="95">
        <f t="shared" si="0"/>
        <v>4280.67</v>
      </c>
      <c r="T15" s="94">
        <f t="shared" si="1"/>
        <v>0</v>
      </c>
      <c r="U15" s="48" t="str">
        <f>VLOOKUP(B15,'FOLHA RESUMIDA'!C:I,2,0)</f>
        <v>FIRMINO SIQUEIRA DA SILVA</v>
      </c>
    </row>
    <row r="16" spans="1:21">
      <c r="A16" s="96">
        <v>1</v>
      </c>
      <c r="B16" s="96">
        <v>1008</v>
      </c>
      <c r="C16" s="92" t="s">
        <v>12</v>
      </c>
      <c r="D16" s="88">
        <v>28902</v>
      </c>
      <c r="E16" s="96" t="s">
        <v>574</v>
      </c>
      <c r="F16" s="96" t="s">
        <v>406</v>
      </c>
      <c r="G16" s="90">
        <v>2627.98</v>
      </c>
      <c r="H16" s="90">
        <v>0</v>
      </c>
      <c r="I16" s="89" t="s">
        <v>512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5">
        <f t="shared" si="0"/>
        <v>2627.98</v>
      </c>
      <c r="T16" s="94">
        <f t="shared" si="1"/>
        <v>0</v>
      </c>
      <c r="U16" s="48" t="str">
        <f>VLOOKUP(B16,'FOLHA RESUMIDA'!C:I,2,0)</f>
        <v>MARIO JOSE DO NASCIMENTO</v>
      </c>
    </row>
    <row r="17" spans="1:21">
      <c r="A17" s="96">
        <v>1</v>
      </c>
      <c r="B17" s="96">
        <v>1037</v>
      </c>
      <c r="C17" s="92" t="s">
        <v>13</v>
      </c>
      <c r="D17" s="88">
        <v>28926</v>
      </c>
      <c r="E17" s="96" t="s">
        <v>574</v>
      </c>
      <c r="F17" s="96" t="s">
        <v>408</v>
      </c>
      <c r="G17" s="90">
        <v>4076.83</v>
      </c>
      <c r="H17" s="90">
        <v>0</v>
      </c>
      <c r="I17" s="89" t="s">
        <v>512</v>
      </c>
      <c r="J17" s="90">
        <v>0</v>
      </c>
      <c r="K17" s="90">
        <v>0</v>
      </c>
      <c r="L17" s="90">
        <v>0</v>
      </c>
      <c r="M17" s="90">
        <v>0</v>
      </c>
      <c r="N17" s="90">
        <v>0</v>
      </c>
      <c r="O17" s="90">
        <v>0</v>
      </c>
      <c r="P17" s="90">
        <v>0</v>
      </c>
      <c r="Q17" s="90">
        <v>0</v>
      </c>
      <c r="R17" s="90">
        <v>0</v>
      </c>
      <c r="S17" s="95">
        <f t="shared" si="0"/>
        <v>4076.83</v>
      </c>
      <c r="T17" s="94">
        <f t="shared" si="1"/>
        <v>0</v>
      </c>
      <c r="U17" s="48" t="str">
        <f>VLOOKUP(B17,'FOLHA RESUMIDA'!C:I,2,0)</f>
        <v>DAVI INACIO FILHO</v>
      </c>
    </row>
    <row r="18" spans="1:21">
      <c r="A18" s="96">
        <v>1</v>
      </c>
      <c r="B18" s="96">
        <v>1051</v>
      </c>
      <c r="C18" s="92" t="s">
        <v>14</v>
      </c>
      <c r="D18" s="88">
        <v>28936</v>
      </c>
      <c r="E18" s="96" t="s">
        <v>574</v>
      </c>
      <c r="F18" s="96" t="s">
        <v>414</v>
      </c>
      <c r="G18" s="90">
        <v>12685.03</v>
      </c>
      <c r="H18" s="90">
        <v>9235.66</v>
      </c>
      <c r="I18" s="89" t="s">
        <v>512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90">
        <v>0</v>
      </c>
      <c r="Q18" s="90">
        <v>0</v>
      </c>
      <c r="R18" s="90">
        <v>0</v>
      </c>
      <c r="S18" s="95">
        <f t="shared" si="0"/>
        <v>21920.690000000002</v>
      </c>
      <c r="T18" s="94">
        <f t="shared" si="1"/>
        <v>0</v>
      </c>
      <c r="U18" s="48" t="str">
        <f>VLOOKUP(B18,'FOLHA RESUMIDA'!C:I,2,0)</f>
        <v>GEORGE HAROLD DE B  WALMSLEY</v>
      </c>
    </row>
    <row r="19" spans="1:21">
      <c r="A19" s="96">
        <v>1</v>
      </c>
      <c r="B19" s="96">
        <v>1056</v>
      </c>
      <c r="C19" s="92" t="s">
        <v>15</v>
      </c>
      <c r="D19" s="88">
        <v>28961</v>
      </c>
      <c r="E19" s="96" t="s">
        <v>574</v>
      </c>
      <c r="F19" s="96" t="s">
        <v>475</v>
      </c>
      <c r="G19" s="90">
        <v>4934.66</v>
      </c>
      <c r="H19" s="90">
        <v>0</v>
      </c>
      <c r="I19" s="89" t="s">
        <v>512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90">
        <v>0</v>
      </c>
      <c r="P19" s="90">
        <v>0</v>
      </c>
      <c r="Q19" s="90">
        <v>0</v>
      </c>
      <c r="R19" s="90">
        <v>0</v>
      </c>
      <c r="S19" s="95">
        <f t="shared" si="0"/>
        <v>4934.66</v>
      </c>
      <c r="T19" s="94">
        <f t="shared" si="1"/>
        <v>0</v>
      </c>
      <c r="U19" s="48" t="str">
        <f>VLOOKUP(B19,'FOLHA RESUMIDA'!C:I,2,0)</f>
        <v>VALERIA MARIA DA SILVA</v>
      </c>
    </row>
    <row r="20" spans="1:21">
      <c r="A20" s="96">
        <v>1</v>
      </c>
      <c r="B20" s="96">
        <v>1071</v>
      </c>
      <c r="C20" s="92" t="s">
        <v>16</v>
      </c>
      <c r="D20" s="88">
        <v>28968</v>
      </c>
      <c r="E20" s="96" t="s">
        <v>574</v>
      </c>
      <c r="F20" s="96" t="s">
        <v>408</v>
      </c>
      <c r="G20" s="90">
        <v>2270.11</v>
      </c>
      <c r="H20" s="90">
        <v>0</v>
      </c>
      <c r="I20" s="89" t="s">
        <v>512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90">
        <v>0</v>
      </c>
      <c r="Q20" s="90">
        <v>0</v>
      </c>
      <c r="R20" s="90">
        <v>0</v>
      </c>
      <c r="S20" s="95">
        <f t="shared" si="0"/>
        <v>2270.11</v>
      </c>
      <c r="T20" s="94">
        <f t="shared" si="1"/>
        <v>0</v>
      </c>
      <c r="U20" s="48" t="str">
        <f>VLOOKUP(B20,'FOLHA RESUMIDA'!C:I,2,0)</f>
        <v>MARIA JOSE DA HORA</v>
      </c>
    </row>
    <row r="21" spans="1:21">
      <c r="A21" s="96">
        <v>1</v>
      </c>
      <c r="B21" s="96">
        <v>1080</v>
      </c>
      <c r="C21" s="92" t="s">
        <v>17</v>
      </c>
      <c r="D21" s="88">
        <v>28968</v>
      </c>
      <c r="E21" s="96" t="s">
        <v>574</v>
      </c>
      <c r="F21" s="96" t="s">
        <v>469</v>
      </c>
      <c r="G21" s="90">
        <v>4475.91</v>
      </c>
      <c r="H21" s="90">
        <v>0</v>
      </c>
      <c r="I21" s="89" t="s">
        <v>512</v>
      </c>
      <c r="J21" s="90">
        <v>0</v>
      </c>
      <c r="K21" s="90">
        <v>0</v>
      </c>
      <c r="L21" s="90">
        <v>0</v>
      </c>
      <c r="M21" s="90">
        <v>0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5">
        <f t="shared" si="0"/>
        <v>4475.91</v>
      </c>
      <c r="T21" s="94">
        <f t="shared" si="1"/>
        <v>0</v>
      </c>
      <c r="U21" s="48" t="str">
        <f>VLOOKUP(B21,'FOLHA RESUMIDA'!C:I,2,0)</f>
        <v>VALDIRENE ANDRE PEREIRA</v>
      </c>
    </row>
    <row r="22" spans="1:21">
      <c r="A22" s="96">
        <v>1</v>
      </c>
      <c r="B22" s="96">
        <v>1099</v>
      </c>
      <c r="C22" s="92" t="s">
        <v>18</v>
      </c>
      <c r="D22" s="88">
        <v>28997</v>
      </c>
      <c r="E22" s="96" t="s">
        <v>574</v>
      </c>
      <c r="F22" s="96" t="s">
        <v>408</v>
      </c>
      <c r="G22" s="90">
        <v>4076.83</v>
      </c>
      <c r="H22" s="90">
        <v>0</v>
      </c>
      <c r="I22" s="89" t="s">
        <v>512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5">
        <f t="shared" si="0"/>
        <v>4076.83</v>
      </c>
      <c r="T22" s="94">
        <f t="shared" si="1"/>
        <v>0</v>
      </c>
      <c r="U22" s="48" t="str">
        <f>VLOOKUP(B22,'FOLHA RESUMIDA'!C:I,2,0)</f>
        <v>VALERIA DA SILVA SOUZA</v>
      </c>
    </row>
    <row r="23" spans="1:21">
      <c r="A23" s="96">
        <v>1</v>
      </c>
      <c r="B23" s="96">
        <v>1126</v>
      </c>
      <c r="C23" s="92" t="s">
        <v>19</v>
      </c>
      <c r="D23" s="88">
        <v>29017</v>
      </c>
      <c r="E23" s="96" t="s">
        <v>574</v>
      </c>
      <c r="F23" s="96" t="s">
        <v>469</v>
      </c>
      <c r="G23" s="90">
        <v>5243.01</v>
      </c>
      <c r="H23" s="90">
        <v>1754.8</v>
      </c>
      <c r="I23" s="89" t="s">
        <v>512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5">
        <f t="shared" si="0"/>
        <v>6997.81</v>
      </c>
      <c r="T23" s="94">
        <f t="shared" si="1"/>
        <v>0</v>
      </c>
      <c r="U23" s="48" t="str">
        <f>VLOOKUP(B23,'FOLHA RESUMIDA'!C:I,2,0)</f>
        <v>ALUISIO GOMES FERREIRA FILHO</v>
      </c>
    </row>
    <row r="24" spans="1:21">
      <c r="A24" s="96">
        <v>10</v>
      </c>
      <c r="B24" s="96">
        <v>1135</v>
      </c>
      <c r="C24" s="92" t="s">
        <v>321</v>
      </c>
      <c r="D24" s="88">
        <v>29031</v>
      </c>
      <c r="E24" s="96" t="s">
        <v>574</v>
      </c>
      <c r="F24" s="96" t="s">
        <v>469</v>
      </c>
      <c r="G24" s="90">
        <v>3682.31</v>
      </c>
      <c r="H24" s="90">
        <v>0</v>
      </c>
      <c r="I24" s="89" t="s">
        <v>512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5">
        <f t="shared" si="0"/>
        <v>3682.31</v>
      </c>
      <c r="T24" s="94">
        <f t="shared" si="1"/>
        <v>0</v>
      </c>
      <c r="U24" s="48" t="str">
        <f>VLOOKUP(B24,'FOLHA RESUMIDA'!C:I,2,0)</f>
        <v>ANTONIO LUIZ DOS SANTOS</v>
      </c>
    </row>
    <row r="25" spans="1:21">
      <c r="A25" s="96">
        <v>1</v>
      </c>
      <c r="B25" s="96">
        <v>1159</v>
      </c>
      <c r="C25" s="92" t="s">
        <v>20</v>
      </c>
      <c r="D25" s="88">
        <v>29067</v>
      </c>
      <c r="E25" s="96" t="s">
        <v>574</v>
      </c>
      <c r="F25" s="96" t="s">
        <v>408</v>
      </c>
      <c r="G25" s="90">
        <v>2270.16</v>
      </c>
      <c r="H25" s="90">
        <v>0</v>
      </c>
      <c r="I25" s="89" t="s">
        <v>512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5">
        <f t="shared" si="0"/>
        <v>2270.16</v>
      </c>
      <c r="T25" s="94">
        <f t="shared" si="1"/>
        <v>0</v>
      </c>
      <c r="U25" s="48" t="str">
        <f>VLOOKUP(B25,'FOLHA RESUMIDA'!C:I,2,0)</f>
        <v>VERA LUCIA MARIA C  DA SILVA</v>
      </c>
    </row>
    <row r="26" spans="1:21">
      <c r="A26" s="96">
        <v>1</v>
      </c>
      <c r="B26" s="96">
        <v>1164</v>
      </c>
      <c r="C26" s="92" t="s">
        <v>21</v>
      </c>
      <c r="D26" s="88">
        <v>29067</v>
      </c>
      <c r="E26" s="96" t="s">
        <v>574</v>
      </c>
      <c r="F26" s="96" t="s">
        <v>469</v>
      </c>
      <c r="G26" s="90">
        <v>4155.4799999999996</v>
      </c>
      <c r="H26" s="90">
        <v>1557</v>
      </c>
      <c r="I26" s="89" t="s">
        <v>512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5">
        <f t="shared" si="0"/>
        <v>5712.48</v>
      </c>
      <c r="T26" s="94">
        <f t="shared" si="1"/>
        <v>0</v>
      </c>
      <c r="U26" s="48" t="str">
        <f>VLOOKUP(B26,'FOLHA RESUMIDA'!C:I,2,0)</f>
        <v>TERESINHA MARIA DE F  FELIX</v>
      </c>
    </row>
    <row r="27" spans="1:21">
      <c r="A27" s="96">
        <v>1</v>
      </c>
      <c r="B27" s="96">
        <v>1169</v>
      </c>
      <c r="C27" s="92" t="s">
        <v>22</v>
      </c>
      <c r="D27" s="88">
        <v>29067</v>
      </c>
      <c r="E27" s="96" t="s">
        <v>574</v>
      </c>
      <c r="F27" s="96" t="s">
        <v>408</v>
      </c>
      <c r="G27" s="90">
        <v>3521.69</v>
      </c>
      <c r="H27" s="90">
        <v>0</v>
      </c>
      <c r="I27" s="89" t="s">
        <v>512</v>
      </c>
      <c r="J27" s="90">
        <v>0</v>
      </c>
      <c r="K27" s="90">
        <v>0</v>
      </c>
      <c r="L27" s="90">
        <v>0</v>
      </c>
      <c r="M27" s="90">
        <v>0</v>
      </c>
      <c r="N27" s="90">
        <v>0</v>
      </c>
      <c r="O27" s="90">
        <v>0</v>
      </c>
      <c r="P27" s="90">
        <v>0</v>
      </c>
      <c r="Q27" s="90">
        <v>0</v>
      </c>
      <c r="R27" s="90">
        <v>0</v>
      </c>
      <c r="S27" s="95">
        <f t="shared" si="0"/>
        <v>3521.69</v>
      </c>
      <c r="T27" s="94">
        <f t="shared" si="1"/>
        <v>0</v>
      </c>
      <c r="U27" s="48" t="str">
        <f>VLOOKUP(B27,'FOLHA RESUMIDA'!C:I,2,0)</f>
        <v>MARIA DO CARMO SANTOS</v>
      </c>
    </row>
    <row r="28" spans="1:21">
      <c r="A28" s="96">
        <v>1</v>
      </c>
      <c r="B28" s="96">
        <v>1177</v>
      </c>
      <c r="C28" s="92" t="s">
        <v>23</v>
      </c>
      <c r="D28" s="88">
        <v>29068</v>
      </c>
      <c r="E28" s="96" t="s">
        <v>574</v>
      </c>
      <c r="F28" s="96" t="s">
        <v>469</v>
      </c>
      <c r="G28" s="90">
        <v>4475.95</v>
      </c>
      <c r="H28" s="90">
        <v>0</v>
      </c>
      <c r="I28" s="89" t="s">
        <v>512</v>
      </c>
      <c r="J28" s="90">
        <v>0</v>
      </c>
      <c r="K28" s="90">
        <v>0</v>
      </c>
      <c r="L28" s="90">
        <v>0</v>
      </c>
      <c r="M28" s="90">
        <v>0</v>
      </c>
      <c r="N28" s="90">
        <v>0</v>
      </c>
      <c r="O28" s="90">
        <v>0</v>
      </c>
      <c r="P28" s="90">
        <v>0</v>
      </c>
      <c r="Q28" s="90">
        <v>0</v>
      </c>
      <c r="R28" s="90">
        <v>0</v>
      </c>
      <c r="S28" s="95">
        <f t="shared" si="0"/>
        <v>4475.95</v>
      </c>
      <c r="T28" s="94">
        <f t="shared" si="1"/>
        <v>0</v>
      </c>
      <c r="U28" s="48" t="str">
        <f>VLOOKUP(B28,'FOLHA RESUMIDA'!C:I,2,0)</f>
        <v>SELMA MARIA P DO NASCIMENTO</v>
      </c>
    </row>
    <row r="29" spans="1:21">
      <c r="A29" s="96">
        <v>1</v>
      </c>
      <c r="B29" s="96">
        <v>1221</v>
      </c>
      <c r="C29" s="92" t="s">
        <v>24</v>
      </c>
      <c r="D29" s="88">
        <v>29087</v>
      </c>
      <c r="E29" s="96" t="s">
        <v>574</v>
      </c>
      <c r="F29" s="96" t="s">
        <v>414</v>
      </c>
      <c r="G29" s="90">
        <v>7063.48</v>
      </c>
      <c r="H29" s="90">
        <v>3316.32</v>
      </c>
      <c r="I29" s="89" t="s">
        <v>512</v>
      </c>
      <c r="J29" s="90">
        <v>0</v>
      </c>
      <c r="K29" s="90">
        <v>0</v>
      </c>
      <c r="L29" s="90">
        <v>0</v>
      </c>
      <c r="M29" s="90">
        <v>0</v>
      </c>
      <c r="N29" s="90">
        <v>0</v>
      </c>
      <c r="O29" s="90">
        <v>0</v>
      </c>
      <c r="P29" s="90">
        <v>0</v>
      </c>
      <c r="Q29" s="90">
        <v>0</v>
      </c>
      <c r="R29" s="90">
        <v>0</v>
      </c>
      <c r="S29" s="95">
        <f t="shared" si="0"/>
        <v>10379.799999999999</v>
      </c>
      <c r="T29" s="94">
        <f t="shared" si="1"/>
        <v>0</v>
      </c>
      <c r="U29" s="48" t="str">
        <f>VLOOKUP(B29,'FOLHA RESUMIDA'!C:I,2,0)</f>
        <v>JOSE CARLOS TENORIO DE MELO</v>
      </c>
    </row>
    <row r="30" spans="1:21">
      <c r="A30" s="96">
        <v>1</v>
      </c>
      <c r="B30" s="96">
        <v>1229</v>
      </c>
      <c r="C30" s="92" t="s">
        <v>25</v>
      </c>
      <c r="D30" s="88">
        <v>29089</v>
      </c>
      <c r="E30" s="96" t="s">
        <v>574</v>
      </c>
      <c r="F30" s="96" t="s">
        <v>408</v>
      </c>
      <c r="G30" s="90">
        <v>4280.67</v>
      </c>
      <c r="H30" s="90">
        <v>0</v>
      </c>
      <c r="I30" s="89" t="s">
        <v>512</v>
      </c>
      <c r="J30" s="90">
        <v>0</v>
      </c>
      <c r="K30" s="90">
        <v>0</v>
      </c>
      <c r="L30" s="90">
        <v>0</v>
      </c>
      <c r="M30" s="90">
        <v>0</v>
      </c>
      <c r="N30" s="90">
        <v>0</v>
      </c>
      <c r="O30" s="90">
        <v>0</v>
      </c>
      <c r="P30" s="90">
        <v>0</v>
      </c>
      <c r="Q30" s="90">
        <v>0</v>
      </c>
      <c r="R30" s="90">
        <v>0</v>
      </c>
      <c r="S30" s="95">
        <f t="shared" si="0"/>
        <v>4280.67</v>
      </c>
      <c r="T30" s="94">
        <f t="shared" si="1"/>
        <v>0</v>
      </c>
      <c r="U30" s="48" t="str">
        <f>VLOOKUP(B30,'FOLHA RESUMIDA'!C:I,2,0)</f>
        <v>IVANETE RODRIGUES DOS SANTOS</v>
      </c>
    </row>
    <row r="31" spans="1:21">
      <c r="A31" s="96">
        <v>1</v>
      </c>
      <c r="B31" s="96">
        <v>1243</v>
      </c>
      <c r="C31" s="92" t="s">
        <v>26</v>
      </c>
      <c r="D31" s="88">
        <v>29096</v>
      </c>
      <c r="E31" s="96" t="s">
        <v>574</v>
      </c>
      <c r="F31" s="96" t="s">
        <v>408</v>
      </c>
      <c r="G31" s="90">
        <v>2759.34</v>
      </c>
      <c r="H31" s="90">
        <v>0</v>
      </c>
      <c r="I31" s="89" t="s">
        <v>512</v>
      </c>
      <c r="J31" s="90">
        <v>0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90">
        <v>0</v>
      </c>
      <c r="Q31" s="90">
        <v>0</v>
      </c>
      <c r="R31" s="90">
        <v>0</v>
      </c>
      <c r="S31" s="95">
        <f t="shared" si="0"/>
        <v>2759.34</v>
      </c>
      <c r="T31" s="94">
        <f t="shared" si="1"/>
        <v>0</v>
      </c>
      <c r="U31" s="48" t="str">
        <f>VLOOKUP(B31,'FOLHA RESUMIDA'!C:I,2,0)</f>
        <v>MARIA EUGENIA VILARIM LIMA</v>
      </c>
    </row>
    <row r="32" spans="1:21">
      <c r="A32" s="96">
        <v>1</v>
      </c>
      <c r="B32" s="96">
        <v>1258</v>
      </c>
      <c r="C32" s="92" t="s">
        <v>27</v>
      </c>
      <c r="D32" s="88">
        <v>29102</v>
      </c>
      <c r="E32" s="96" t="s">
        <v>574</v>
      </c>
      <c r="F32" s="96" t="s">
        <v>469</v>
      </c>
      <c r="G32" s="90">
        <v>5181.46</v>
      </c>
      <c r="H32" s="90">
        <v>1952.93</v>
      </c>
      <c r="I32" s="89" t="s">
        <v>512</v>
      </c>
      <c r="J32" s="90">
        <v>0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90">
        <v>0</v>
      </c>
      <c r="Q32" s="90">
        <v>0</v>
      </c>
      <c r="R32" s="90">
        <v>0</v>
      </c>
      <c r="S32" s="95">
        <f t="shared" si="0"/>
        <v>7134.39</v>
      </c>
      <c r="T32" s="94">
        <f t="shared" si="1"/>
        <v>0</v>
      </c>
      <c r="U32" s="48" t="str">
        <f>VLOOKUP(B32,'FOLHA RESUMIDA'!C:I,2,0)</f>
        <v>ADIGALENE RODRIGUES DA SILVA</v>
      </c>
    </row>
    <row r="33" spans="1:21">
      <c r="A33" s="96">
        <v>1</v>
      </c>
      <c r="B33" s="96">
        <v>1267</v>
      </c>
      <c r="C33" s="92" t="s">
        <v>28</v>
      </c>
      <c r="D33" s="88">
        <v>29099</v>
      </c>
      <c r="E33" s="96" t="s">
        <v>574</v>
      </c>
      <c r="F33" s="96" t="s">
        <v>416</v>
      </c>
      <c r="G33" s="90">
        <v>12295.67</v>
      </c>
      <c r="H33" s="90">
        <v>10091.209999999999</v>
      </c>
      <c r="I33" s="89" t="s">
        <v>512</v>
      </c>
      <c r="J33" s="90">
        <v>0</v>
      </c>
      <c r="K33" s="90">
        <v>0</v>
      </c>
      <c r="L33" s="90">
        <v>0</v>
      </c>
      <c r="M33" s="90">
        <v>0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5">
        <f t="shared" si="0"/>
        <v>22386.879999999997</v>
      </c>
      <c r="T33" s="94">
        <f t="shared" si="1"/>
        <v>0</v>
      </c>
      <c r="U33" s="48" t="str">
        <f>VLOOKUP(B33,'FOLHA RESUMIDA'!C:I,2,0)</f>
        <v>MARCO AURELIO O DE OLIVEIRA</v>
      </c>
    </row>
    <row r="34" spans="1:21">
      <c r="A34" s="96">
        <v>1</v>
      </c>
      <c r="B34" s="96">
        <v>1269</v>
      </c>
      <c r="C34" s="92" t="s">
        <v>29</v>
      </c>
      <c r="D34" s="88">
        <v>29118</v>
      </c>
      <c r="E34" s="96" t="s">
        <v>574</v>
      </c>
      <c r="F34" s="96" t="s">
        <v>406</v>
      </c>
      <c r="G34" s="90">
        <v>2059.06</v>
      </c>
      <c r="H34" s="90">
        <v>0</v>
      </c>
      <c r="I34" s="89" t="s">
        <v>512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5">
        <f t="shared" si="0"/>
        <v>2059.06</v>
      </c>
      <c r="T34" s="94">
        <f t="shared" si="1"/>
        <v>0</v>
      </c>
      <c r="U34" s="48" t="str">
        <f>VLOOKUP(B34,'FOLHA RESUMIDA'!C:I,2,0)</f>
        <v>VALDECY FERREIRA DA COSTA</v>
      </c>
    </row>
    <row r="35" spans="1:21">
      <c r="A35" s="96">
        <v>1</v>
      </c>
      <c r="B35" s="96">
        <v>1328</v>
      </c>
      <c r="C35" s="92" t="s">
        <v>30</v>
      </c>
      <c r="D35" s="88">
        <v>29202</v>
      </c>
      <c r="E35" s="96" t="s">
        <v>574</v>
      </c>
      <c r="F35" s="96" t="s">
        <v>469</v>
      </c>
      <c r="G35" s="90">
        <v>4059.77</v>
      </c>
      <c r="H35" s="90">
        <v>0</v>
      </c>
      <c r="I35" s="89" t="s">
        <v>512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5">
        <f t="shared" si="0"/>
        <v>4059.77</v>
      </c>
      <c r="T35" s="94">
        <f t="shared" si="1"/>
        <v>0</v>
      </c>
      <c r="U35" s="48" t="str">
        <f>VLOOKUP(B35,'FOLHA RESUMIDA'!C:I,2,0)</f>
        <v>LIZETE ALFREDINA DA SILVA</v>
      </c>
    </row>
    <row r="36" spans="1:21">
      <c r="A36" s="96">
        <v>1</v>
      </c>
      <c r="B36" s="96">
        <v>1330</v>
      </c>
      <c r="C36" s="92" t="s">
        <v>31</v>
      </c>
      <c r="D36" s="88">
        <v>29202</v>
      </c>
      <c r="E36" s="96" t="s">
        <v>574</v>
      </c>
      <c r="F36" s="96" t="s">
        <v>408</v>
      </c>
      <c r="G36" s="90">
        <v>4076.86</v>
      </c>
      <c r="H36" s="90">
        <v>0</v>
      </c>
      <c r="I36" s="89" t="s">
        <v>512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5">
        <f t="shared" si="0"/>
        <v>4076.86</v>
      </c>
      <c r="T36" s="94">
        <f t="shared" si="1"/>
        <v>0</v>
      </c>
      <c r="U36" s="48" t="str">
        <f>VLOOKUP(B36,'FOLHA RESUMIDA'!C:I,2,0)</f>
        <v>IVANISE MARIA DA LUZ SANTOS</v>
      </c>
    </row>
    <row r="37" spans="1:21">
      <c r="A37" s="96">
        <v>1</v>
      </c>
      <c r="B37" s="96">
        <v>1333</v>
      </c>
      <c r="C37" s="92" t="s">
        <v>32</v>
      </c>
      <c r="D37" s="88">
        <v>29209</v>
      </c>
      <c r="E37" s="96" t="s">
        <v>574</v>
      </c>
      <c r="F37" s="96" t="s">
        <v>408</v>
      </c>
      <c r="G37" s="90">
        <v>4076.83</v>
      </c>
      <c r="H37" s="90">
        <v>0</v>
      </c>
      <c r="I37" s="89" t="s">
        <v>512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5">
        <f t="shared" si="0"/>
        <v>4076.83</v>
      </c>
      <c r="T37" s="94">
        <f t="shared" si="1"/>
        <v>0</v>
      </c>
      <c r="U37" s="48" t="str">
        <f>VLOOKUP(B37,'FOLHA RESUMIDA'!C:I,2,0)</f>
        <v>JORGE CUNHA OLIVEIRA</v>
      </c>
    </row>
    <row r="38" spans="1:21">
      <c r="A38" s="96">
        <v>1</v>
      </c>
      <c r="B38" s="96">
        <v>1337</v>
      </c>
      <c r="C38" s="92" t="s">
        <v>33</v>
      </c>
      <c r="D38" s="88">
        <v>29206</v>
      </c>
      <c r="E38" s="96" t="s">
        <v>574</v>
      </c>
      <c r="F38" s="96" t="s">
        <v>469</v>
      </c>
      <c r="G38" s="90">
        <v>4059.81</v>
      </c>
      <c r="H38" s="90">
        <v>1374.57</v>
      </c>
      <c r="I38" s="89" t="s">
        <v>512</v>
      </c>
      <c r="J38" s="90">
        <v>0</v>
      </c>
      <c r="K38" s="90">
        <v>0</v>
      </c>
      <c r="L38" s="90">
        <v>0</v>
      </c>
      <c r="M38" s="90">
        <v>0</v>
      </c>
      <c r="N38" s="90">
        <v>0</v>
      </c>
      <c r="O38" s="90">
        <v>0</v>
      </c>
      <c r="P38" s="90">
        <v>0</v>
      </c>
      <c r="Q38" s="90">
        <v>0</v>
      </c>
      <c r="R38" s="90">
        <v>0</v>
      </c>
      <c r="S38" s="95">
        <f t="shared" si="0"/>
        <v>5434.38</v>
      </c>
      <c r="T38" s="94">
        <f t="shared" si="1"/>
        <v>0</v>
      </c>
      <c r="U38" s="48" t="str">
        <f>VLOOKUP(B38,'FOLHA RESUMIDA'!C:I,2,0)</f>
        <v>ROSILDA BARBOSA DOS SANTOS</v>
      </c>
    </row>
    <row r="39" spans="1:21">
      <c r="A39" s="96">
        <v>1</v>
      </c>
      <c r="B39" s="96">
        <v>1363</v>
      </c>
      <c r="C39" s="92" t="s">
        <v>34</v>
      </c>
      <c r="D39" s="88">
        <v>29227</v>
      </c>
      <c r="E39" s="96" t="s">
        <v>574</v>
      </c>
      <c r="F39" s="96" t="s">
        <v>469</v>
      </c>
      <c r="G39" s="90">
        <v>4934.72</v>
      </c>
      <c r="H39" s="90">
        <v>0</v>
      </c>
      <c r="I39" s="89" t="s">
        <v>512</v>
      </c>
      <c r="J39" s="90">
        <v>904.62</v>
      </c>
      <c r="K39" s="90">
        <v>0</v>
      </c>
      <c r="L39" s="90">
        <v>0</v>
      </c>
      <c r="M39" s="90">
        <v>0</v>
      </c>
      <c r="N39" s="90">
        <v>0</v>
      </c>
      <c r="O39" s="90">
        <v>0</v>
      </c>
      <c r="P39" s="90">
        <v>0</v>
      </c>
      <c r="Q39" s="90">
        <v>0</v>
      </c>
      <c r="R39" s="90">
        <v>0</v>
      </c>
      <c r="S39" s="95">
        <f t="shared" si="0"/>
        <v>4934.72</v>
      </c>
      <c r="T39" s="94">
        <f t="shared" si="1"/>
        <v>904.62</v>
      </c>
      <c r="U39" s="48" t="str">
        <f>VLOOKUP(B39,'FOLHA RESUMIDA'!C:I,2,0)</f>
        <v>JOSE CARLOS FERREIRA DE ARRUDA</v>
      </c>
    </row>
    <row r="40" spans="1:21">
      <c r="A40" s="96">
        <v>1</v>
      </c>
      <c r="B40" s="96">
        <v>1369</v>
      </c>
      <c r="C40" s="92" t="s">
        <v>35</v>
      </c>
      <c r="D40" s="88">
        <v>29234</v>
      </c>
      <c r="E40" s="96" t="s">
        <v>574</v>
      </c>
      <c r="F40" s="96" t="s">
        <v>475</v>
      </c>
      <c r="G40" s="90">
        <v>2747.79</v>
      </c>
      <c r="H40" s="90">
        <v>0</v>
      </c>
      <c r="I40" s="89" t="s">
        <v>512</v>
      </c>
      <c r="J40" s="90">
        <v>0</v>
      </c>
      <c r="K40" s="90">
        <v>0</v>
      </c>
      <c r="L40" s="90">
        <v>0</v>
      </c>
      <c r="M40" s="90">
        <v>0</v>
      </c>
      <c r="N40" s="90">
        <v>0</v>
      </c>
      <c r="O40" s="90">
        <v>0</v>
      </c>
      <c r="P40" s="90">
        <v>0</v>
      </c>
      <c r="Q40" s="90">
        <v>0</v>
      </c>
      <c r="R40" s="90">
        <v>0</v>
      </c>
      <c r="S40" s="95">
        <f t="shared" si="0"/>
        <v>2747.79</v>
      </c>
      <c r="T40" s="94">
        <f t="shared" si="1"/>
        <v>0</v>
      </c>
      <c r="U40" s="48" t="str">
        <f>VLOOKUP(B40,'FOLHA RESUMIDA'!C:I,2,0)</f>
        <v>ELIANE BATISTA DE CASTILHO</v>
      </c>
    </row>
    <row r="41" spans="1:21">
      <c r="A41" s="96">
        <v>1</v>
      </c>
      <c r="B41" s="96">
        <v>1393</v>
      </c>
      <c r="C41" s="92" t="s">
        <v>36</v>
      </c>
      <c r="D41" s="88">
        <v>29283</v>
      </c>
      <c r="E41" s="96" t="s">
        <v>574</v>
      </c>
      <c r="F41" s="96" t="s">
        <v>478</v>
      </c>
      <c r="G41" s="90">
        <v>4059.77</v>
      </c>
      <c r="H41" s="90">
        <v>0</v>
      </c>
      <c r="I41" s="89" t="s">
        <v>512</v>
      </c>
      <c r="J41" s="90">
        <v>0</v>
      </c>
      <c r="K41" s="90">
        <v>0</v>
      </c>
      <c r="L41" s="90">
        <v>0</v>
      </c>
      <c r="M41" s="90">
        <v>0</v>
      </c>
      <c r="N41" s="90">
        <v>0</v>
      </c>
      <c r="O41" s="90">
        <v>0</v>
      </c>
      <c r="P41" s="90">
        <v>0</v>
      </c>
      <c r="Q41" s="90">
        <v>0</v>
      </c>
      <c r="R41" s="90">
        <v>0</v>
      </c>
      <c r="S41" s="95">
        <f t="shared" si="0"/>
        <v>4059.77</v>
      </c>
      <c r="T41" s="94">
        <f t="shared" si="1"/>
        <v>0</v>
      </c>
      <c r="U41" s="48" t="str">
        <f>VLOOKUP(B41,'FOLHA RESUMIDA'!C:I,2,0)</f>
        <v>MANOEL CORREIA DOS SANTOS</v>
      </c>
    </row>
    <row r="42" spans="1:21">
      <c r="A42" s="96">
        <v>1</v>
      </c>
      <c r="B42" s="96">
        <v>1413</v>
      </c>
      <c r="C42" s="92" t="s">
        <v>37</v>
      </c>
      <c r="D42" s="88">
        <v>29290</v>
      </c>
      <c r="E42" s="96" t="s">
        <v>574</v>
      </c>
      <c r="F42" s="96" t="s">
        <v>416</v>
      </c>
      <c r="G42" s="90">
        <v>12295.67</v>
      </c>
      <c r="H42" s="90">
        <v>15003.47</v>
      </c>
      <c r="I42" s="89" t="s">
        <v>512</v>
      </c>
      <c r="J42" s="90">
        <v>0</v>
      </c>
      <c r="K42" s="90">
        <v>0</v>
      </c>
      <c r="L42" s="90">
        <v>0</v>
      </c>
      <c r="M42" s="90">
        <v>0</v>
      </c>
      <c r="N42" s="90">
        <v>0</v>
      </c>
      <c r="O42" s="90">
        <v>0</v>
      </c>
      <c r="P42" s="90">
        <v>0</v>
      </c>
      <c r="Q42" s="90">
        <v>0</v>
      </c>
      <c r="R42" s="90">
        <v>0</v>
      </c>
      <c r="S42" s="95">
        <f t="shared" si="0"/>
        <v>27299.14</v>
      </c>
      <c r="T42" s="94">
        <f t="shared" si="1"/>
        <v>0</v>
      </c>
      <c r="U42" s="48" t="str">
        <f>VLOOKUP(B42,'FOLHA RESUMIDA'!C:I,2,0)</f>
        <v>LEDUAR GUEDES DE LIMA</v>
      </c>
    </row>
    <row r="43" spans="1:21">
      <c r="A43" s="96">
        <v>1</v>
      </c>
      <c r="B43" s="96">
        <v>1418</v>
      </c>
      <c r="C43" s="92" t="s">
        <v>38</v>
      </c>
      <c r="D43" s="88">
        <v>29297</v>
      </c>
      <c r="E43" s="96" t="s">
        <v>574</v>
      </c>
      <c r="F43" s="96" t="s">
        <v>410</v>
      </c>
      <c r="G43" s="90">
        <v>5440.53</v>
      </c>
      <c r="H43" s="90">
        <v>0</v>
      </c>
      <c r="I43" s="89" t="s">
        <v>512</v>
      </c>
      <c r="J43" s="90">
        <v>0</v>
      </c>
      <c r="K43" s="90">
        <v>0</v>
      </c>
      <c r="L43" s="90">
        <v>0</v>
      </c>
      <c r="M43" s="90">
        <v>0</v>
      </c>
      <c r="N43" s="90">
        <v>0</v>
      </c>
      <c r="O43" s="90">
        <v>0</v>
      </c>
      <c r="P43" s="90">
        <v>0</v>
      </c>
      <c r="Q43" s="90">
        <v>0</v>
      </c>
      <c r="R43" s="90">
        <v>0</v>
      </c>
      <c r="S43" s="95">
        <f t="shared" si="0"/>
        <v>5440.53</v>
      </c>
      <c r="T43" s="94">
        <f t="shared" si="1"/>
        <v>0</v>
      </c>
      <c r="U43" s="48" t="str">
        <f>VLOOKUP(B43,'FOLHA RESUMIDA'!C:I,2,0)</f>
        <v>ELVIS GOMES PEREIRA</v>
      </c>
    </row>
    <row r="44" spans="1:21">
      <c r="A44" s="96">
        <v>1</v>
      </c>
      <c r="B44" s="96">
        <v>1427</v>
      </c>
      <c r="C44" s="92" t="s">
        <v>39</v>
      </c>
      <c r="D44" s="88">
        <v>29298</v>
      </c>
      <c r="E44" s="96" t="s">
        <v>574</v>
      </c>
      <c r="F44" s="96" t="s">
        <v>416</v>
      </c>
      <c r="G44" s="90">
        <v>12295.67</v>
      </c>
      <c r="H44" s="90">
        <v>2260.77</v>
      </c>
      <c r="I44" s="89" t="s">
        <v>512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0">
        <v>0</v>
      </c>
      <c r="P44" s="90">
        <v>0</v>
      </c>
      <c r="Q44" s="90">
        <v>0</v>
      </c>
      <c r="R44" s="90">
        <v>0</v>
      </c>
      <c r="S44" s="95">
        <f t="shared" si="0"/>
        <v>14556.44</v>
      </c>
      <c r="T44" s="94">
        <f t="shared" si="1"/>
        <v>0</v>
      </c>
      <c r="U44" s="48" t="str">
        <f>VLOOKUP(B44,'FOLHA RESUMIDA'!C:I,2,0)</f>
        <v>ANA MARIA ELOI DA H  DA SILVA</v>
      </c>
    </row>
    <row r="45" spans="1:21">
      <c r="A45" s="96">
        <v>1</v>
      </c>
      <c r="B45" s="96">
        <v>1429</v>
      </c>
      <c r="C45" s="92" t="s">
        <v>40</v>
      </c>
      <c r="D45" s="88">
        <v>29304</v>
      </c>
      <c r="E45" s="96" t="s">
        <v>574</v>
      </c>
      <c r="F45" s="96" t="s">
        <v>468</v>
      </c>
      <c r="G45" s="90">
        <v>4059.77</v>
      </c>
      <c r="H45" s="90">
        <v>1249.8900000000001</v>
      </c>
      <c r="I45" s="89" t="s">
        <v>512</v>
      </c>
      <c r="J45" s="90">
        <v>0</v>
      </c>
      <c r="K45" s="90">
        <v>0</v>
      </c>
      <c r="L45" s="90">
        <v>0</v>
      </c>
      <c r="M45" s="90">
        <v>0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5">
        <f t="shared" si="0"/>
        <v>5309.66</v>
      </c>
      <c r="T45" s="94">
        <f t="shared" si="1"/>
        <v>0</v>
      </c>
      <c r="U45" s="48" t="str">
        <f>VLOOKUP(B45,'FOLHA RESUMIDA'!C:I,2,0)</f>
        <v>JOSE HENRIQUE DA PAZ</v>
      </c>
    </row>
    <row r="46" spans="1:21">
      <c r="A46" s="96">
        <v>1</v>
      </c>
      <c r="B46" s="96">
        <v>1454</v>
      </c>
      <c r="C46" s="92" t="s">
        <v>41</v>
      </c>
      <c r="D46" s="88">
        <v>29319</v>
      </c>
      <c r="E46" s="96" t="s">
        <v>574</v>
      </c>
      <c r="F46" s="96" t="s">
        <v>468</v>
      </c>
      <c r="G46" s="90">
        <v>4076.86</v>
      </c>
      <c r="H46" s="90">
        <v>1179.1300000000001</v>
      </c>
      <c r="I46" s="89" t="s">
        <v>512</v>
      </c>
      <c r="J46" s="90">
        <v>0</v>
      </c>
      <c r="K46" s="90">
        <v>0</v>
      </c>
      <c r="L46" s="90">
        <v>0</v>
      </c>
      <c r="M46" s="90">
        <v>0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5">
        <f t="shared" si="0"/>
        <v>5255.99</v>
      </c>
      <c r="T46" s="94">
        <f t="shared" si="1"/>
        <v>0</v>
      </c>
      <c r="U46" s="48" t="str">
        <f>VLOOKUP(B46,'FOLHA RESUMIDA'!C:I,2,0)</f>
        <v>MAURICIO LOPES DA SILVA</v>
      </c>
    </row>
    <row r="47" spans="1:21">
      <c r="A47" s="96">
        <v>1</v>
      </c>
      <c r="B47" s="96">
        <v>1475</v>
      </c>
      <c r="C47" s="92" t="s">
        <v>42</v>
      </c>
      <c r="D47" s="88">
        <v>29374</v>
      </c>
      <c r="E47" s="96" t="s">
        <v>574</v>
      </c>
      <c r="F47" s="96" t="s">
        <v>411</v>
      </c>
      <c r="G47" s="90">
        <v>4475.95</v>
      </c>
      <c r="H47" s="90">
        <v>0</v>
      </c>
      <c r="I47" s="89" t="s">
        <v>512</v>
      </c>
      <c r="J47" s="90">
        <v>0</v>
      </c>
      <c r="K47" s="90">
        <v>0</v>
      </c>
      <c r="L47" s="90">
        <v>0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5">
        <f t="shared" si="0"/>
        <v>4475.95</v>
      </c>
      <c r="T47" s="94">
        <f t="shared" si="1"/>
        <v>0</v>
      </c>
      <c r="U47" s="48" t="str">
        <f>VLOOKUP(B47,'FOLHA RESUMIDA'!C:I,2,0)</f>
        <v>MARTA ARAUJO DA F  SANTANA</v>
      </c>
    </row>
    <row r="48" spans="1:21">
      <c r="A48" s="96">
        <v>1</v>
      </c>
      <c r="B48" s="96">
        <v>1483</v>
      </c>
      <c r="C48" s="92" t="s">
        <v>43</v>
      </c>
      <c r="D48" s="88">
        <v>29397</v>
      </c>
      <c r="E48" s="96" t="s">
        <v>574</v>
      </c>
      <c r="F48" s="96" t="s">
        <v>408</v>
      </c>
      <c r="G48" s="90">
        <v>2270.11</v>
      </c>
      <c r="H48" s="90">
        <v>0</v>
      </c>
      <c r="I48" s="89" t="s">
        <v>512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5">
        <f t="shared" si="0"/>
        <v>2270.11</v>
      </c>
      <c r="T48" s="94">
        <f t="shared" si="1"/>
        <v>0</v>
      </c>
      <c r="U48" s="48" t="str">
        <f>VLOOKUP(B48,'FOLHA RESUMIDA'!C:I,2,0)</f>
        <v>REGINA LEANDRO SANTOS DE LIMA</v>
      </c>
    </row>
    <row r="49" spans="1:21">
      <c r="A49" s="96">
        <v>1</v>
      </c>
      <c r="B49" s="96">
        <v>1522</v>
      </c>
      <c r="C49" s="92" t="s">
        <v>44</v>
      </c>
      <c r="D49" s="88">
        <v>29622</v>
      </c>
      <c r="E49" s="96" t="s">
        <v>574</v>
      </c>
      <c r="F49" s="96" t="s">
        <v>408</v>
      </c>
      <c r="G49" s="90">
        <v>1961.02</v>
      </c>
      <c r="H49" s="90">
        <v>0</v>
      </c>
      <c r="I49" s="89" t="s">
        <v>512</v>
      </c>
      <c r="J49" s="90">
        <v>0</v>
      </c>
      <c r="K49" s="90">
        <v>0</v>
      </c>
      <c r="L49" s="90">
        <v>0</v>
      </c>
      <c r="M49" s="90">
        <v>0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5">
        <f t="shared" si="0"/>
        <v>1961.02</v>
      </c>
      <c r="T49" s="94">
        <f t="shared" si="1"/>
        <v>0</v>
      </c>
      <c r="U49" s="48" t="str">
        <f>VLOOKUP(B49,'FOLHA RESUMIDA'!C:I,2,0)</f>
        <v>TEREZINHA P  DA SILVA CORREIA</v>
      </c>
    </row>
    <row r="50" spans="1:21">
      <c r="A50" s="96">
        <v>1</v>
      </c>
      <c r="B50" s="96">
        <v>1536</v>
      </c>
      <c r="C50" s="92" t="s">
        <v>45</v>
      </c>
      <c r="D50" s="88">
        <v>29675</v>
      </c>
      <c r="E50" s="96" t="s">
        <v>574</v>
      </c>
      <c r="F50" s="96" t="s">
        <v>469</v>
      </c>
      <c r="G50" s="90">
        <v>3866.48</v>
      </c>
      <c r="H50" s="90">
        <v>0</v>
      </c>
      <c r="I50" s="89" t="s">
        <v>512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5">
        <f t="shared" si="0"/>
        <v>3866.48</v>
      </c>
      <c r="T50" s="94">
        <f t="shared" si="1"/>
        <v>0</v>
      </c>
      <c r="U50" s="48" t="str">
        <f>VLOOKUP(B50,'FOLHA RESUMIDA'!C:I,2,0)</f>
        <v>MARIA ADRIAO DA SILVA</v>
      </c>
    </row>
    <row r="51" spans="1:21">
      <c r="A51" s="96">
        <v>1</v>
      </c>
      <c r="B51" s="96">
        <v>1545</v>
      </c>
      <c r="C51" s="92" t="s">
        <v>46</v>
      </c>
      <c r="D51" s="88">
        <v>29762</v>
      </c>
      <c r="E51" s="96" t="s">
        <v>574</v>
      </c>
      <c r="F51" s="96" t="s">
        <v>406</v>
      </c>
      <c r="G51" s="90">
        <v>3697.85</v>
      </c>
      <c r="H51" s="90">
        <v>1047.28</v>
      </c>
      <c r="I51" s="89" t="s">
        <v>512</v>
      </c>
      <c r="J51" s="90">
        <v>0</v>
      </c>
      <c r="K51" s="90">
        <v>0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5">
        <f t="shared" si="0"/>
        <v>4745.13</v>
      </c>
      <c r="T51" s="94">
        <f t="shared" si="1"/>
        <v>0</v>
      </c>
      <c r="U51" s="48" t="str">
        <f>VLOOKUP(B51,'FOLHA RESUMIDA'!C:I,2,0)</f>
        <v>HERON VILAR DE ANDRADE</v>
      </c>
    </row>
    <row r="52" spans="1:21">
      <c r="A52" s="96">
        <v>1</v>
      </c>
      <c r="B52" s="96">
        <v>1549</v>
      </c>
      <c r="C52" s="92" t="s">
        <v>47</v>
      </c>
      <c r="D52" s="88">
        <v>29845</v>
      </c>
      <c r="E52" s="96" t="s">
        <v>574</v>
      </c>
      <c r="F52" s="96" t="s">
        <v>469</v>
      </c>
      <c r="G52" s="90">
        <v>4699.74</v>
      </c>
      <c r="H52" s="90">
        <v>0</v>
      </c>
      <c r="I52" s="89" t="s">
        <v>512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5">
        <f t="shared" si="0"/>
        <v>4699.74</v>
      </c>
      <c r="T52" s="94">
        <f t="shared" si="1"/>
        <v>0</v>
      </c>
      <c r="U52" s="48" t="str">
        <f>VLOOKUP(B52,'FOLHA RESUMIDA'!C:I,2,0)</f>
        <v>JOSE JOAQUIM DA SILVA FILHO</v>
      </c>
    </row>
    <row r="53" spans="1:21">
      <c r="A53" s="96">
        <v>1</v>
      </c>
      <c r="B53" s="96">
        <v>1553</v>
      </c>
      <c r="C53" s="92" t="s">
        <v>48</v>
      </c>
      <c r="D53" s="88">
        <v>29879</v>
      </c>
      <c r="E53" s="96" t="s">
        <v>574</v>
      </c>
      <c r="F53" s="96" t="s">
        <v>408</v>
      </c>
      <c r="G53" s="90">
        <v>4076.83</v>
      </c>
      <c r="H53" s="90">
        <v>0</v>
      </c>
      <c r="I53" s="89" t="s">
        <v>512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5">
        <f t="shared" si="0"/>
        <v>4076.83</v>
      </c>
      <c r="T53" s="94">
        <f t="shared" si="1"/>
        <v>0</v>
      </c>
      <c r="U53" s="48" t="str">
        <f>VLOOKUP(B53,'FOLHA RESUMIDA'!C:I,2,0)</f>
        <v>MARIA DO CARMO A DOS SANTOS</v>
      </c>
    </row>
    <row r="54" spans="1:21">
      <c r="A54" s="96">
        <v>1</v>
      </c>
      <c r="B54" s="96">
        <v>1554</v>
      </c>
      <c r="C54" s="92" t="s">
        <v>49</v>
      </c>
      <c r="D54" s="88">
        <v>29886</v>
      </c>
      <c r="E54" s="96" t="s">
        <v>574</v>
      </c>
      <c r="F54" s="96" t="s">
        <v>469</v>
      </c>
      <c r="G54" s="90">
        <v>4798.46</v>
      </c>
      <c r="H54" s="90">
        <v>1499.58</v>
      </c>
      <c r="I54" s="89" t="s">
        <v>512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5">
        <f t="shared" si="0"/>
        <v>6298.04</v>
      </c>
      <c r="T54" s="94">
        <f t="shared" si="1"/>
        <v>0</v>
      </c>
      <c r="U54" s="48" t="str">
        <f>VLOOKUP(B54,'FOLHA RESUMIDA'!C:I,2,0)</f>
        <v>SONEIDE P DO NASCIMENTO CORREA</v>
      </c>
    </row>
    <row r="55" spans="1:21">
      <c r="A55" s="96">
        <v>1</v>
      </c>
      <c r="B55" s="96">
        <v>1561</v>
      </c>
      <c r="C55" s="92" t="s">
        <v>50</v>
      </c>
      <c r="D55" s="88">
        <v>29983</v>
      </c>
      <c r="E55" s="96" t="s">
        <v>574</v>
      </c>
      <c r="F55" s="96" t="s">
        <v>408</v>
      </c>
      <c r="G55" s="90">
        <v>1961.02</v>
      </c>
      <c r="H55" s="90">
        <v>0</v>
      </c>
      <c r="I55" s="89" t="s">
        <v>512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5">
        <f t="shared" si="0"/>
        <v>1961.02</v>
      </c>
      <c r="T55" s="94">
        <f t="shared" si="1"/>
        <v>0</v>
      </c>
      <c r="U55" s="48" t="str">
        <f>VLOOKUP(B55,'FOLHA RESUMIDA'!C:I,2,0)</f>
        <v>ANDRE LUIZ MACIEL FERREIRA</v>
      </c>
    </row>
    <row r="56" spans="1:21">
      <c r="A56" s="96">
        <v>1</v>
      </c>
      <c r="B56" s="96">
        <v>1588</v>
      </c>
      <c r="C56" s="92" t="s">
        <v>51</v>
      </c>
      <c r="D56" s="88">
        <v>30034</v>
      </c>
      <c r="E56" s="96" t="s">
        <v>574</v>
      </c>
      <c r="F56" s="96" t="s">
        <v>408</v>
      </c>
      <c r="G56" s="90">
        <v>2059.06</v>
      </c>
      <c r="H56" s="90">
        <v>0</v>
      </c>
      <c r="I56" s="89" t="s">
        <v>512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5">
        <f t="shared" si="0"/>
        <v>2059.06</v>
      </c>
      <c r="T56" s="94">
        <f t="shared" si="1"/>
        <v>0</v>
      </c>
      <c r="U56" s="48" t="str">
        <f>VLOOKUP(B56,'FOLHA RESUMIDA'!C:I,2,0)</f>
        <v>MARIA ANDREA DOS SANTOS</v>
      </c>
    </row>
    <row r="57" spans="1:21">
      <c r="A57" s="96">
        <v>1</v>
      </c>
      <c r="B57" s="96">
        <v>1589</v>
      </c>
      <c r="C57" s="92" t="s">
        <v>52</v>
      </c>
      <c r="D57" s="88">
        <v>30034</v>
      </c>
      <c r="E57" s="96" t="s">
        <v>574</v>
      </c>
      <c r="F57" s="96" t="s">
        <v>408</v>
      </c>
      <c r="G57" s="90">
        <v>1961.02</v>
      </c>
      <c r="H57" s="90">
        <v>0</v>
      </c>
      <c r="I57" s="89" t="s">
        <v>512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5">
        <f t="shared" si="0"/>
        <v>1961.02</v>
      </c>
      <c r="T57" s="94">
        <f t="shared" si="1"/>
        <v>0</v>
      </c>
      <c r="U57" s="48" t="str">
        <f>VLOOKUP(B57,'FOLHA RESUMIDA'!C:I,2,0)</f>
        <v>SEVERINA DE SANTANA NEVES</v>
      </c>
    </row>
    <row r="58" spans="1:21">
      <c r="A58" s="96">
        <v>1</v>
      </c>
      <c r="B58" s="96">
        <v>1596</v>
      </c>
      <c r="C58" s="92" t="s">
        <v>53</v>
      </c>
      <c r="D58" s="88">
        <v>30041</v>
      </c>
      <c r="E58" s="96" t="s">
        <v>574</v>
      </c>
      <c r="F58" s="96" t="s">
        <v>409</v>
      </c>
      <c r="G58" s="90">
        <v>2759.34</v>
      </c>
      <c r="H58" s="90">
        <v>0</v>
      </c>
      <c r="I58" s="89" t="s">
        <v>512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5">
        <f t="shared" si="0"/>
        <v>2759.34</v>
      </c>
      <c r="T58" s="94">
        <f t="shared" si="1"/>
        <v>0</v>
      </c>
      <c r="U58" s="48" t="str">
        <f>VLOOKUP(B58,'FOLHA RESUMIDA'!C:I,2,0)</f>
        <v>IVANE FRANCISCO DE AZEVEDO</v>
      </c>
    </row>
    <row r="59" spans="1:21">
      <c r="A59" s="96">
        <v>1</v>
      </c>
      <c r="B59" s="96">
        <v>1597</v>
      </c>
      <c r="C59" s="92" t="s">
        <v>54</v>
      </c>
      <c r="D59" s="88">
        <v>30053</v>
      </c>
      <c r="E59" s="96" t="s">
        <v>574</v>
      </c>
      <c r="F59" s="96" t="s">
        <v>469</v>
      </c>
      <c r="G59" s="90">
        <v>4059.77</v>
      </c>
      <c r="H59" s="90">
        <v>0</v>
      </c>
      <c r="I59" s="89" t="s">
        <v>512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5">
        <f t="shared" si="0"/>
        <v>4059.77</v>
      </c>
      <c r="T59" s="94">
        <f t="shared" si="1"/>
        <v>0</v>
      </c>
      <c r="U59" s="48" t="str">
        <f>VLOOKUP(B59,'FOLHA RESUMIDA'!C:I,2,0)</f>
        <v>DILMA NEUZA DAS MERCES</v>
      </c>
    </row>
    <row r="60" spans="1:21">
      <c r="A60" s="96">
        <v>1</v>
      </c>
      <c r="B60" s="96">
        <v>1631</v>
      </c>
      <c r="C60" s="92" t="s">
        <v>55</v>
      </c>
      <c r="D60" s="88">
        <v>30176</v>
      </c>
      <c r="E60" s="96" t="s">
        <v>574</v>
      </c>
      <c r="F60" s="96" t="s">
        <v>406</v>
      </c>
      <c r="G60" s="90">
        <v>2502.81</v>
      </c>
      <c r="H60" s="90">
        <v>0</v>
      </c>
      <c r="I60" s="89" t="s">
        <v>512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5">
        <f t="shared" si="0"/>
        <v>2502.81</v>
      </c>
      <c r="T60" s="94">
        <f t="shared" si="1"/>
        <v>0</v>
      </c>
      <c r="U60" s="48" t="str">
        <f>VLOOKUP(B60,'FOLHA RESUMIDA'!C:I,2,0)</f>
        <v>GERSON MARTINS DA SILVA</v>
      </c>
    </row>
    <row r="61" spans="1:21">
      <c r="A61" s="96">
        <v>1</v>
      </c>
      <c r="B61" s="96">
        <v>1650</v>
      </c>
      <c r="C61" s="92" t="s">
        <v>56</v>
      </c>
      <c r="D61" s="88">
        <v>30411</v>
      </c>
      <c r="E61" s="96" t="s">
        <v>574</v>
      </c>
      <c r="F61" s="96" t="s">
        <v>408</v>
      </c>
      <c r="G61" s="90">
        <v>2270.11</v>
      </c>
      <c r="H61" s="90">
        <v>0</v>
      </c>
      <c r="I61" s="89" t="s">
        <v>512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5">
        <f t="shared" si="0"/>
        <v>2270.11</v>
      </c>
      <c r="T61" s="94">
        <f t="shared" si="1"/>
        <v>0</v>
      </c>
      <c r="U61" s="48" t="str">
        <f>VLOOKUP(B61,'FOLHA RESUMIDA'!C:I,2,0)</f>
        <v>JANETE MARIA DA SILVA</v>
      </c>
    </row>
    <row r="62" spans="1:21">
      <c r="A62" s="96">
        <v>1</v>
      </c>
      <c r="B62" s="96">
        <v>1652</v>
      </c>
      <c r="C62" s="92" t="s">
        <v>57</v>
      </c>
      <c r="D62" s="88">
        <v>30410</v>
      </c>
      <c r="E62" s="96" t="s">
        <v>574</v>
      </c>
      <c r="F62" s="96" t="s">
        <v>408</v>
      </c>
      <c r="G62" s="90">
        <v>2270.11</v>
      </c>
      <c r="H62" s="90">
        <v>0</v>
      </c>
      <c r="I62" s="89" t="s">
        <v>512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5">
        <f t="shared" si="0"/>
        <v>2270.11</v>
      </c>
      <c r="T62" s="94">
        <f t="shared" si="1"/>
        <v>0</v>
      </c>
      <c r="U62" s="48" t="str">
        <f>VLOOKUP(B62,'FOLHA RESUMIDA'!C:I,2,0)</f>
        <v>ROMILDO NUNES DIAS</v>
      </c>
    </row>
    <row r="63" spans="1:21">
      <c r="A63" s="96">
        <v>1</v>
      </c>
      <c r="B63" s="96">
        <v>1665</v>
      </c>
      <c r="C63" s="92" t="s">
        <v>58</v>
      </c>
      <c r="D63" s="88">
        <v>31019</v>
      </c>
      <c r="E63" s="96" t="s">
        <v>574</v>
      </c>
      <c r="F63" s="96" t="s">
        <v>409</v>
      </c>
      <c r="G63" s="90">
        <v>2502.81</v>
      </c>
      <c r="H63" s="90">
        <v>0</v>
      </c>
      <c r="I63" s="89" t="s">
        <v>512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5">
        <f t="shared" si="0"/>
        <v>2502.81</v>
      </c>
      <c r="T63" s="94">
        <f t="shared" si="1"/>
        <v>0</v>
      </c>
      <c r="U63" s="48" t="str">
        <f>VLOOKUP(B63,'FOLHA RESUMIDA'!C:I,2,0)</f>
        <v>LUZIA BERNARDO DE SOUSA</v>
      </c>
    </row>
    <row r="64" spans="1:21">
      <c r="A64" s="96">
        <v>1</v>
      </c>
      <c r="B64" s="96">
        <v>1674</v>
      </c>
      <c r="C64" s="92" t="s">
        <v>59</v>
      </c>
      <c r="D64" s="88">
        <v>31231</v>
      </c>
      <c r="E64" s="96" t="s">
        <v>574</v>
      </c>
      <c r="F64" s="96" t="s">
        <v>408</v>
      </c>
      <c r="G64" s="90">
        <v>2059.06</v>
      </c>
      <c r="H64" s="90">
        <v>0</v>
      </c>
      <c r="I64" s="89" t="s">
        <v>512</v>
      </c>
      <c r="J64" s="90">
        <v>0</v>
      </c>
      <c r="K64" s="90">
        <v>0</v>
      </c>
      <c r="L64" s="90">
        <v>0</v>
      </c>
      <c r="M64" s="90">
        <v>0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5">
        <f t="shared" si="0"/>
        <v>2059.06</v>
      </c>
      <c r="T64" s="94">
        <f t="shared" si="1"/>
        <v>0</v>
      </c>
      <c r="U64" s="48" t="str">
        <f>VLOOKUP(B64,'FOLHA RESUMIDA'!C:I,2,0)</f>
        <v>MARIA HELENA FERREIRA DA SILVA</v>
      </c>
    </row>
    <row r="65" spans="1:21">
      <c r="A65" s="96">
        <v>16</v>
      </c>
      <c r="B65" s="96">
        <v>1682</v>
      </c>
      <c r="C65" s="92" t="s">
        <v>340</v>
      </c>
      <c r="D65" s="88">
        <v>31232</v>
      </c>
      <c r="E65" s="96" t="s">
        <v>574</v>
      </c>
      <c r="F65" s="96" t="s">
        <v>569</v>
      </c>
      <c r="G65" s="90">
        <v>3697.85</v>
      </c>
      <c r="H65" s="90">
        <v>0</v>
      </c>
      <c r="I65" s="89" t="s">
        <v>512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5">
        <f t="shared" si="0"/>
        <v>3697.85</v>
      </c>
      <c r="T65" s="94">
        <f t="shared" si="1"/>
        <v>0</v>
      </c>
      <c r="U65" s="48" t="str">
        <f>VLOOKUP(B65,'FOLHA RESUMIDA'!C:I,2,0)</f>
        <v>MOISES MARTINS DE MELO NETO</v>
      </c>
    </row>
    <row r="66" spans="1:21">
      <c r="A66" s="96">
        <v>10</v>
      </c>
      <c r="B66" s="96">
        <v>1683</v>
      </c>
      <c r="C66" s="92" t="s">
        <v>374</v>
      </c>
      <c r="D66" s="88">
        <v>31232</v>
      </c>
      <c r="E66" s="96" t="s">
        <v>574</v>
      </c>
      <c r="F66" s="96" t="s">
        <v>569</v>
      </c>
      <c r="G66" s="90">
        <v>3697.85</v>
      </c>
      <c r="H66" s="90">
        <v>0</v>
      </c>
      <c r="I66" s="89" t="s">
        <v>512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5">
        <f t="shared" si="0"/>
        <v>3697.85</v>
      </c>
      <c r="T66" s="94">
        <f t="shared" si="1"/>
        <v>0</v>
      </c>
      <c r="U66" s="48" t="str">
        <f>VLOOKUP(B66,'FOLHA RESUMIDA'!C:I,2,0)</f>
        <v>ADEMIR LOPES DA SILVA</v>
      </c>
    </row>
    <row r="67" spans="1:21">
      <c r="A67" s="96">
        <v>51</v>
      </c>
      <c r="B67" s="96">
        <v>1726</v>
      </c>
      <c r="C67" s="92" t="s">
        <v>375</v>
      </c>
      <c r="D67" s="88">
        <v>32084</v>
      </c>
      <c r="E67" s="96" t="s">
        <v>574</v>
      </c>
      <c r="F67" s="96" t="s">
        <v>569</v>
      </c>
      <c r="G67" s="90">
        <v>3697.85</v>
      </c>
      <c r="H67" s="90">
        <v>0</v>
      </c>
      <c r="I67" s="89" t="s">
        <v>512</v>
      </c>
      <c r="J67" s="90">
        <v>0</v>
      </c>
      <c r="K67" s="90">
        <v>0</v>
      </c>
      <c r="L67" s="90">
        <v>0</v>
      </c>
      <c r="M67" s="90">
        <v>0</v>
      </c>
      <c r="N67" s="90">
        <v>0</v>
      </c>
      <c r="O67" s="90">
        <v>0</v>
      </c>
      <c r="P67" s="90">
        <v>0</v>
      </c>
      <c r="Q67" s="90">
        <v>0</v>
      </c>
      <c r="R67" s="90">
        <v>0</v>
      </c>
      <c r="S67" s="95">
        <f t="shared" si="0"/>
        <v>3697.85</v>
      </c>
      <c r="T67" s="94">
        <f t="shared" si="1"/>
        <v>0</v>
      </c>
      <c r="U67" s="48" t="str">
        <f>VLOOKUP(B67,'FOLHA RESUMIDA'!C:I,2,0)</f>
        <v>JOSE CARLOS VIEIRA</v>
      </c>
    </row>
    <row r="68" spans="1:21">
      <c r="A68" s="96">
        <v>1</v>
      </c>
      <c r="B68" s="96">
        <v>1741</v>
      </c>
      <c r="C68" s="92" t="s">
        <v>60</v>
      </c>
      <c r="D68" s="88">
        <v>32106</v>
      </c>
      <c r="E68" s="96" t="s">
        <v>574</v>
      </c>
      <c r="F68" s="96" t="s">
        <v>408</v>
      </c>
      <c r="G68" s="90">
        <v>3521.69</v>
      </c>
      <c r="H68" s="90">
        <v>0</v>
      </c>
      <c r="I68" s="89" t="s">
        <v>512</v>
      </c>
      <c r="J68" s="90">
        <v>0</v>
      </c>
      <c r="K68" s="90">
        <v>0</v>
      </c>
      <c r="L68" s="90">
        <v>0</v>
      </c>
      <c r="M68" s="90">
        <v>0</v>
      </c>
      <c r="N68" s="90">
        <v>0</v>
      </c>
      <c r="O68" s="90">
        <v>0</v>
      </c>
      <c r="P68" s="90">
        <v>0</v>
      </c>
      <c r="Q68" s="90">
        <v>0</v>
      </c>
      <c r="R68" s="90">
        <v>0</v>
      </c>
      <c r="S68" s="95">
        <f t="shared" si="0"/>
        <v>3521.69</v>
      </c>
      <c r="T68" s="94">
        <f t="shared" si="1"/>
        <v>0</v>
      </c>
      <c r="U68" s="48" t="str">
        <f>VLOOKUP(B68,'FOLHA RESUMIDA'!C:I,2,0)</f>
        <v>MARCONDES C  DE OLIVEIRA</v>
      </c>
    </row>
    <row r="69" spans="1:21">
      <c r="A69" s="96">
        <v>1</v>
      </c>
      <c r="B69" s="96">
        <v>1749</v>
      </c>
      <c r="C69" s="92" t="s">
        <v>61</v>
      </c>
      <c r="D69" s="88">
        <v>32111</v>
      </c>
      <c r="E69" s="96" t="s">
        <v>574</v>
      </c>
      <c r="F69" s="96" t="s">
        <v>469</v>
      </c>
      <c r="G69" s="90">
        <v>2492.3200000000002</v>
      </c>
      <c r="H69" s="90">
        <v>0</v>
      </c>
      <c r="I69" s="89" t="s">
        <v>512</v>
      </c>
      <c r="J69" s="90">
        <v>0</v>
      </c>
      <c r="K69" s="90">
        <v>0</v>
      </c>
      <c r="L69" s="90">
        <v>0</v>
      </c>
      <c r="M69" s="90">
        <v>0</v>
      </c>
      <c r="N69" s="90">
        <v>0</v>
      </c>
      <c r="O69" s="90">
        <v>0</v>
      </c>
      <c r="P69" s="90">
        <v>0</v>
      </c>
      <c r="Q69" s="90">
        <v>0</v>
      </c>
      <c r="R69" s="90">
        <v>0</v>
      </c>
      <c r="S69" s="95">
        <f t="shared" ref="S69:S132" si="2">SUM(G69:H69)+O69+Q69</f>
        <v>2492.3200000000002</v>
      </c>
      <c r="T69" s="94">
        <f t="shared" ref="T69:T132" si="3">SUM(J69:N69)+P69+R69</f>
        <v>0</v>
      </c>
      <c r="U69" s="48" t="str">
        <f>VLOOKUP(B69,'FOLHA RESUMIDA'!C:I,2,0)</f>
        <v>MANOEL MARTINS LEITE NETO</v>
      </c>
    </row>
    <row r="70" spans="1:21">
      <c r="A70" s="96">
        <v>1</v>
      </c>
      <c r="B70" s="96">
        <v>1774</v>
      </c>
      <c r="C70" s="92" t="s">
        <v>62</v>
      </c>
      <c r="D70" s="88">
        <v>32162</v>
      </c>
      <c r="E70" s="96" t="s">
        <v>574</v>
      </c>
      <c r="F70" s="96" t="s">
        <v>408</v>
      </c>
      <c r="G70" s="90">
        <v>2627.96</v>
      </c>
      <c r="H70" s="90">
        <v>0</v>
      </c>
      <c r="I70" s="89" t="s">
        <v>512</v>
      </c>
      <c r="J70" s="90">
        <v>0</v>
      </c>
      <c r="K70" s="90">
        <v>0</v>
      </c>
      <c r="L70" s="90">
        <v>0</v>
      </c>
      <c r="M70" s="90">
        <v>0</v>
      </c>
      <c r="N70" s="90">
        <v>0</v>
      </c>
      <c r="O70" s="90">
        <v>0</v>
      </c>
      <c r="P70" s="90">
        <v>0</v>
      </c>
      <c r="Q70" s="90">
        <v>0</v>
      </c>
      <c r="R70" s="90">
        <v>0</v>
      </c>
      <c r="S70" s="95">
        <f t="shared" si="2"/>
        <v>2627.96</v>
      </c>
      <c r="T70" s="94">
        <f t="shared" si="3"/>
        <v>0</v>
      </c>
      <c r="U70" s="48" t="str">
        <f>VLOOKUP(B70,'FOLHA RESUMIDA'!C:I,2,0)</f>
        <v>FRANCISCO DE ASSIS BEZERRA</v>
      </c>
    </row>
    <row r="71" spans="1:21">
      <c r="A71" s="96">
        <v>1</v>
      </c>
      <c r="B71" s="96">
        <v>1794</v>
      </c>
      <c r="C71" s="92" t="s">
        <v>63</v>
      </c>
      <c r="D71" s="88">
        <v>32216</v>
      </c>
      <c r="E71" s="96" t="s">
        <v>574</v>
      </c>
      <c r="F71" s="96" t="s">
        <v>475</v>
      </c>
      <c r="G71" s="90">
        <v>4699.7</v>
      </c>
      <c r="H71" s="90">
        <v>0</v>
      </c>
      <c r="I71" s="89" t="s">
        <v>512</v>
      </c>
      <c r="J71" s="90">
        <v>0</v>
      </c>
      <c r="K71" s="90">
        <v>0</v>
      </c>
      <c r="L71" s="90">
        <v>0</v>
      </c>
      <c r="M71" s="90">
        <v>0</v>
      </c>
      <c r="N71" s="90">
        <v>0</v>
      </c>
      <c r="O71" s="90">
        <v>0</v>
      </c>
      <c r="P71" s="90">
        <v>0</v>
      </c>
      <c r="Q71" s="90">
        <v>0</v>
      </c>
      <c r="R71" s="90">
        <v>0</v>
      </c>
      <c r="S71" s="95">
        <f t="shared" si="2"/>
        <v>4699.7</v>
      </c>
      <c r="T71" s="94">
        <f t="shared" si="3"/>
        <v>0</v>
      </c>
      <c r="U71" s="48" t="str">
        <f>VLOOKUP(B71,'FOLHA RESUMIDA'!C:I,2,0)</f>
        <v>LUCIENE MARIA DE ANDRADE</v>
      </c>
    </row>
    <row r="72" spans="1:21">
      <c r="A72" s="96">
        <v>1</v>
      </c>
      <c r="B72" s="96">
        <v>1796</v>
      </c>
      <c r="C72" s="92" t="s">
        <v>64</v>
      </c>
      <c r="D72" s="88">
        <v>32216</v>
      </c>
      <c r="E72" s="96" t="s">
        <v>574</v>
      </c>
      <c r="F72" s="96" t="s">
        <v>408</v>
      </c>
      <c r="G72" s="90">
        <v>2059.06</v>
      </c>
      <c r="H72" s="90">
        <v>0</v>
      </c>
      <c r="I72" s="89" t="s">
        <v>512</v>
      </c>
      <c r="J72" s="90">
        <v>0</v>
      </c>
      <c r="K72" s="90">
        <v>0</v>
      </c>
      <c r="L72" s="90">
        <v>0</v>
      </c>
      <c r="M72" s="90">
        <v>0</v>
      </c>
      <c r="N72" s="90">
        <v>0</v>
      </c>
      <c r="O72" s="90">
        <v>0</v>
      </c>
      <c r="P72" s="90">
        <v>0</v>
      </c>
      <c r="Q72" s="90">
        <v>0</v>
      </c>
      <c r="R72" s="90">
        <v>0</v>
      </c>
      <c r="S72" s="95">
        <f t="shared" si="2"/>
        <v>2059.06</v>
      </c>
      <c r="T72" s="94">
        <f t="shared" si="3"/>
        <v>0</v>
      </c>
      <c r="U72" s="48" t="str">
        <f>VLOOKUP(B72,'FOLHA RESUMIDA'!C:I,2,0)</f>
        <v>NEUZA ANUNCIACAO COELHO</v>
      </c>
    </row>
    <row r="73" spans="1:21">
      <c r="A73" s="96">
        <v>1</v>
      </c>
      <c r="B73" s="96">
        <v>1809</v>
      </c>
      <c r="C73" s="92" t="s">
        <v>65</v>
      </c>
      <c r="D73" s="88">
        <v>32371</v>
      </c>
      <c r="E73" s="96" t="s">
        <v>574</v>
      </c>
      <c r="F73" s="96" t="s">
        <v>474</v>
      </c>
      <c r="G73" s="90">
        <v>3506.96</v>
      </c>
      <c r="H73" s="90">
        <v>0</v>
      </c>
      <c r="I73" s="89" t="s">
        <v>512</v>
      </c>
      <c r="J73" s="90">
        <v>0</v>
      </c>
      <c r="K73" s="90">
        <v>0</v>
      </c>
      <c r="L73" s="90">
        <v>0</v>
      </c>
      <c r="M73" s="90">
        <v>0</v>
      </c>
      <c r="N73" s="90">
        <v>0</v>
      </c>
      <c r="O73" s="90">
        <v>0</v>
      </c>
      <c r="P73" s="90">
        <v>0</v>
      </c>
      <c r="Q73" s="90">
        <v>0</v>
      </c>
      <c r="R73" s="90">
        <v>0</v>
      </c>
      <c r="S73" s="95">
        <f t="shared" si="2"/>
        <v>3506.96</v>
      </c>
      <c r="T73" s="94">
        <f t="shared" si="3"/>
        <v>0</v>
      </c>
      <c r="U73" s="48" t="str">
        <f>VLOOKUP(B73,'FOLHA RESUMIDA'!C:I,2,0)</f>
        <v>JOSE IRANILDO DE ANDRADE SILVA</v>
      </c>
    </row>
    <row r="74" spans="1:21">
      <c r="A74" s="96">
        <v>1</v>
      </c>
      <c r="B74" s="96">
        <v>1821</v>
      </c>
      <c r="C74" s="92" t="s">
        <v>66</v>
      </c>
      <c r="D74" s="88">
        <v>32414</v>
      </c>
      <c r="E74" s="96" t="s">
        <v>574</v>
      </c>
      <c r="F74" s="96" t="s">
        <v>407</v>
      </c>
      <c r="G74" s="90">
        <v>2759.39</v>
      </c>
      <c r="H74" s="90">
        <v>1952.93</v>
      </c>
      <c r="I74" s="89" t="s">
        <v>512</v>
      </c>
      <c r="J74" s="90">
        <v>0</v>
      </c>
      <c r="K74" s="90">
        <v>0</v>
      </c>
      <c r="L74" s="90">
        <v>0</v>
      </c>
      <c r="M74" s="90">
        <v>0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5">
        <f t="shared" si="2"/>
        <v>4712.32</v>
      </c>
      <c r="T74" s="94">
        <f t="shared" si="3"/>
        <v>0</v>
      </c>
      <c r="U74" s="48" t="str">
        <f>VLOOKUP(B74,'FOLHA RESUMIDA'!C:I,2,0)</f>
        <v>CARLOS STENIO DE DEUS</v>
      </c>
    </row>
    <row r="75" spans="1:21">
      <c r="A75" s="96">
        <v>1</v>
      </c>
      <c r="B75" s="96">
        <v>1822</v>
      </c>
      <c r="C75" s="92" t="s">
        <v>67</v>
      </c>
      <c r="D75" s="88">
        <v>32420</v>
      </c>
      <c r="E75" s="96" t="s">
        <v>574</v>
      </c>
      <c r="F75" s="96" t="s">
        <v>406</v>
      </c>
      <c r="G75" s="90">
        <v>1867.62</v>
      </c>
      <c r="H75" s="90">
        <v>0</v>
      </c>
      <c r="I75" s="89" t="s">
        <v>512</v>
      </c>
      <c r="J75" s="90">
        <v>0</v>
      </c>
      <c r="K75" s="90">
        <v>0</v>
      </c>
      <c r="L75" s="90">
        <v>0</v>
      </c>
      <c r="M75" s="90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5">
        <f t="shared" si="2"/>
        <v>1867.62</v>
      </c>
      <c r="T75" s="94">
        <f t="shared" si="3"/>
        <v>0</v>
      </c>
      <c r="U75" s="48" t="str">
        <f>VLOOKUP(B75,'FOLHA RESUMIDA'!C:I,2,0)</f>
        <v>GILMAR BEZERRA DE OLIVEIRA</v>
      </c>
    </row>
    <row r="76" spans="1:21">
      <c r="A76" s="96">
        <v>1</v>
      </c>
      <c r="B76" s="96">
        <v>1906</v>
      </c>
      <c r="C76" s="92" t="s">
        <v>68</v>
      </c>
      <c r="D76" s="88">
        <v>32909</v>
      </c>
      <c r="E76" s="96" t="s">
        <v>574</v>
      </c>
      <c r="F76" s="96" t="s">
        <v>469</v>
      </c>
      <c r="G76" s="90">
        <v>3866.45</v>
      </c>
      <c r="H76" s="90">
        <v>0</v>
      </c>
      <c r="I76" s="89" t="s">
        <v>512</v>
      </c>
      <c r="J76" s="90">
        <v>0</v>
      </c>
      <c r="K76" s="90">
        <v>0</v>
      </c>
      <c r="L76" s="90">
        <v>0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5">
        <f t="shared" si="2"/>
        <v>3866.45</v>
      </c>
      <c r="T76" s="94">
        <f t="shared" si="3"/>
        <v>0</v>
      </c>
      <c r="U76" s="48" t="str">
        <f>VLOOKUP(B76,'FOLHA RESUMIDA'!C:I,2,0)</f>
        <v>IZABEL CRISTINA F DE ARRUDA</v>
      </c>
    </row>
    <row r="77" spans="1:21">
      <c r="A77" s="96">
        <v>1</v>
      </c>
      <c r="B77" s="96">
        <v>1908</v>
      </c>
      <c r="C77" s="92" t="s">
        <v>69</v>
      </c>
      <c r="D77" s="88">
        <v>32909</v>
      </c>
      <c r="E77" s="96" t="s">
        <v>574</v>
      </c>
      <c r="F77" s="96" t="s">
        <v>469</v>
      </c>
      <c r="G77" s="90">
        <v>4699.74</v>
      </c>
      <c r="H77" s="90">
        <v>0</v>
      </c>
      <c r="I77" s="89" t="s">
        <v>512</v>
      </c>
      <c r="J77" s="90">
        <v>0</v>
      </c>
      <c r="K77" s="90">
        <v>0</v>
      </c>
      <c r="L77" s="90">
        <v>0</v>
      </c>
      <c r="M77" s="90">
        <v>0</v>
      </c>
      <c r="N77" s="90">
        <v>3900</v>
      </c>
      <c r="O77" s="90">
        <v>0</v>
      </c>
      <c r="P77" s="90">
        <v>0</v>
      </c>
      <c r="Q77" s="90">
        <v>0</v>
      </c>
      <c r="R77" s="90">
        <v>0</v>
      </c>
      <c r="S77" s="95">
        <f t="shared" si="2"/>
        <v>4699.74</v>
      </c>
      <c r="T77" s="94">
        <f t="shared" si="3"/>
        <v>3900</v>
      </c>
      <c r="U77" s="48" t="str">
        <f>VLOOKUP(B77,'FOLHA RESUMIDA'!C:I,2,0)</f>
        <v>LUCIA MARIA ARAUJO LAVOR</v>
      </c>
    </row>
    <row r="78" spans="1:21">
      <c r="A78" s="96">
        <v>1</v>
      </c>
      <c r="B78" s="96">
        <v>1909</v>
      </c>
      <c r="C78" s="92" t="s">
        <v>70</v>
      </c>
      <c r="D78" s="88">
        <v>32909</v>
      </c>
      <c r="E78" s="96" t="s">
        <v>574</v>
      </c>
      <c r="F78" s="96" t="s">
        <v>408</v>
      </c>
      <c r="G78" s="90">
        <v>3354.02</v>
      </c>
      <c r="H78" s="90">
        <v>0</v>
      </c>
      <c r="I78" s="89" t="s">
        <v>512</v>
      </c>
      <c r="J78" s="90">
        <v>0</v>
      </c>
      <c r="K78" s="90">
        <v>0</v>
      </c>
      <c r="L78" s="90">
        <v>0</v>
      </c>
      <c r="M78" s="90">
        <v>0</v>
      </c>
      <c r="N78" s="90">
        <v>0</v>
      </c>
      <c r="O78" s="90">
        <v>0</v>
      </c>
      <c r="P78" s="90">
        <v>0</v>
      </c>
      <c r="Q78" s="90">
        <v>0</v>
      </c>
      <c r="R78" s="90">
        <v>0</v>
      </c>
      <c r="S78" s="95">
        <f t="shared" si="2"/>
        <v>3354.02</v>
      </c>
      <c r="T78" s="94">
        <f t="shared" si="3"/>
        <v>0</v>
      </c>
      <c r="U78" s="48" t="str">
        <f>VLOOKUP(B78,'FOLHA RESUMIDA'!C:I,2,0)</f>
        <v>IVANILDO BATISTA DA SILVA</v>
      </c>
    </row>
    <row r="79" spans="1:21">
      <c r="A79" s="96">
        <v>1</v>
      </c>
      <c r="B79" s="96">
        <v>1916</v>
      </c>
      <c r="C79" s="92" t="s">
        <v>336</v>
      </c>
      <c r="D79" s="88">
        <v>32948</v>
      </c>
      <c r="E79" s="96" t="s">
        <v>574</v>
      </c>
      <c r="F79" s="96" t="s">
        <v>456</v>
      </c>
      <c r="G79" s="90">
        <v>3081.23</v>
      </c>
      <c r="H79" s="90">
        <v>0</v>
      </c>
      <c r="I79" s="89" t="s">
        <v>512</v>
      </c>
      <c r="J79" s="90">
        <v>0</v>
      </c>
      <c r="K79" s="90">
        <v>0</v>
      </c>
      <c r="L79" s="90">
        <v>0</v>
      </c>
      <c r="M79" s="90">
        <v>0</v>
      </c>
      <c r="N79" s="90">
        <v>0</v>
      </c>
      <c r="O79" s="90">
        <v>0</v>
      </c>
      <c r="P79" s="90">
        <v>0</v>
      </c>
      <c r="Q79" s="90">
        <v>0</v>
      </c>
      <c r="R79" s="90">
        <v>0</v>
      </c>
      <c r="S79" s="95">
        <f t="shared" si="2"/>
        <v>3081.23</v>
      </c>
      <c r="T79" s="94">
        <f t="shared" si="3"/>
        <v>0</v>
      </c>
      <c r="U79" s="48" t="str">
        <f>VLOOKUP(B79,'FOLHA RESUMIDA'!C:I,2,0)</f>
        <v>FABIOLA ALBUQUERQUE PINHEIRO</v>
      </c>
    </row>
    <row r="80" spans="1:21">
      <c r="A80" s="96">
        <v>1</v>
      </c>
      <c r="B80" s="96">
        <v>1924</v>
      </c>
      <c r="C80" s="92" t="s">
        <v>71</v>
      </c>
      <c r="D80" s="88">
        <v>33390</v>
      </c>
      <c r="E80" s="96" t="s">
        <v>574</v>
      </c>
      <c r="F80" s="96" t="s">
        <v>469</v>
      </c>
      <c r="G80" s="90">
        <v>4699.7</v>
      </c>
      <c r="H80" s="90">
        <v>3176.01</v>
      </c>
      <c r="I80" s="89" t="s">
        <v>512</v>
      </c>
      <c r="J80" s="90">
        <v>0</v>
      </c>
      <c r="K80" s="90">
        <v>0</v>
      </c>
      <c r="L80" s="90">
        <v>0</v>
      </c>
      <c r="M80" s="90">
        <v>0</v>
      </c>
      <c r="N80" s="90">
        <v>0</v>
      </c>
      <c r="O80" s="90">
        <v>0</v>
      </c>
      <c r="P80" s="90">
        <v>0</v>
      </c>
      <c r="Q80" s="90">
        <v>0</v>
      </c>
      <c r="R80" s="90">
        <v>0</v>
      </c>
      <c r="S80" s="95">
        <f t="shared" si="2"/>
        <v>7875.71</v>
      </c>
      <c r="T80" s="94">
        <f t="shared" si="3"/>
        <v>0</v>
      </c>
      <c r="U80" s="48" t="str">
        <f>VLOOKUP(B80,'FOLHA RESUMIDA'!C:I,2,0)</f>
        <v>CARLOS HENRIQUE LIMA DE MELO</v>
      </c>
    </row>
    <row r="81" spans="1:21">
      <c r="A81" s="96">
        <v>1</v>
      </c>
      <c r="B81" s="96">
        <v>1932</v>
      </c>
      <c r="C81" s="92" t="s">
        <v>72</v>
      </c>
      <c r="D81" s="88">
        <v>33390</v>
      </c>
      <c r="E81" s="96" t="s">
        <v>574</v>
      </c>
      <c r="F81" s="96" t="s">
        <v>469</v>
      </c>
      <c r="G81" s="90">
        <v>3957.61</v>
      </c>
      <c r="H81" s="90">
        <v>3498.8</v>
      </c>
      <c r="I81" s="89" t="s">
        <v>512</v>
      </c>
      <c r="J81" s="90">
        <v>0</v>
      </c>
      <c r="K81" s="90">
        <v>0</v>
      </c>
      <c r="L81" s="90">
        <v>0</v>
      </c>
      <c r="M81" s="90">
        <v>0</v>
      </c>
      <c r="N81" s="90">
        <v>0</v>
      </c>
      <c r="O81" s="90">
        <v>0</v>
      </c>
      <c r="P81" s="90">
        <v>0</v>
      </c>
      <c r="Q81" s="90">
        <v>0</v>
      </c>
      <c r="R81" s="90">
        <v>0</v>
      </c>
      <c r="S81" s="95">
        <f t="shared" si="2"/>
        <v>7456.41</v>
      </c>
      <c r="T81" s="94">
        <f t="shared" si="3"/>
        <v>0</v>
      </c>
      <c r="U81" s="48" t="str">
        <f>VLOOKUP(B81,'FOLHA RESUMIDA'!C:I,2,0)</f>
        <v>ROSILENE MARIA ANACLETO</v>
      </c>
    </row>
    <row r="82" spans="1:21">
      <c r="A82" s="96">
        <v>1</v>
      </c>
      <c r="B82" s="96">
        <v>1937</v>
      </c>
      <c r="C82" s="92" t="s">
        <v>73</v>
      </c>
      <c r="D82" s="88">
        <v>33390</v>
      </c>
      <c r="E82" s="96" t="s">
        <v>574</v>
      </c>
      <c r="F82" s="96" t="s">
        <v>468</v>
      </c>
      <c r="G82" s="90">
        <v>2373.63</v>
      </c>
      <c r="H82" s="90">
        <v>1249.8900000000001</v>
      </c>
      <c r="I82" s="89" t="s">
        <v>512</v>
      </c>
      <c r="J82" s="90">
        <v>0</v>
      </c>
      <c r="K82" s="90">
        <v>0</v>
      </c>
      <c r="L82" s="90">
        <v>0</v>
      </c>
      <c r="M82" s="90">
        <v>0</v>
      </c>
      <c r="N82" s="90">
        <v>0</v>
      </c>
      <c r="O82" s="90">
        <v>0</v>
      </c>
      <c r="P82" s="90">
        <v>0</v>
      </c>
      <c r="Q82" s="90">
        <v>0</v>
      </c>
      <c r="R82" s="90">
        <v>0</v>
      </c>
      <c r="S82" s="95">
        <f t="shared" si="2"/>
        <v>3623.5200000000004</v>
      </c>
      <c r="T82" s="94">
        <f t="shared" si="3"/>
        <v>0</v>
      </c>
      <c r="U82" s="48" t="str">
        <f>VLOOKUP(B82,'FOLHA RESUMIDA'!C:I,2,0)</f>
        <v>RILDA MARIA DA SILVA</v>
      </c>
    </row>
    <row r="83" spans="1:21">
      <c r="A83" s="96">
        <v>1</v>
      </c>
      <c r="B83" s="96">
        <v>1980</v>
      </c>
      <c r="C83" s="92" t="s">
        <v>74</v>
      </c>
      <c r="D83" s="88">
        <v>33390</v>
      </c>
      <c r="E83" s="96" t="s">
        <v>574</v>
      </c>
      <c r="F83" s="96" t="s">
        <v>474</v>
      </c>
      <c r="G83" s="90">
        <v>6298.02</v>
      </c>
      <c r="H83" s="90">
        <v>7418.03</v>
      </c>
      <c r="I83" s="89" t="s">
        <v>512</v>
      </c>
      <c r="J83" s="90">
        <v>0</v>
      </c>
      <c r="K83" s="90">
        <v>0</v>
      </c>
      <c r="L83" s="90">
        <v>0</v>
      </c>
      <c r="M83" s="90">
        <v>0</v>
      </c>
      <c r="N83" s="90">
        <v>0</v>
      </c>
      <c r="O83" s="90">
        <v>0</v>
      </c>
      <c r="P83" s="90">
        <v>0</v>
      </c>
      <c r="Q83" s="90">
        <v>0</v>
      </c>
      <c r="R83" s="90">
        <v>0</v>
      </c>
      <c r="S83" s="95">
        <f t="shared" si="2"/>
        <v>13716.05</v>
      </c>
      <c r="T83" s="94">
        <f t="shared" si="3"/>
        <v>0</v>
      </c>
      <c r="U83" s="48" t="str">
        <f>VLOOKUP(B83,'FOLHA RESUMIDA'!C:I,2,0)</f>
        <v>MANOEL NETO DINIZ</v>
      </c>
    </row>
    <row r="84" spans="1:21">
      <c r="A84" s="96">
        <v>1</v>
      </c>
      <c r="B84" s="96">
        <v>1999</v>
      </c>
      <c r="C84" s="92" t="s">
        <v>75</v>
      </c>
      <c r="D84" s="88">
        <v>33390</v>
      </c>
      <c r="E84" s="96" t="s">
        <v>574</v>
      </c>
      <c r="F84" s="96" t="s">
        <v>412</v>
      </c>
      <c r="G84" s="90">
        <v>2885.17</v>
      </c>
      <c r="H84" s="90">
        <v>0</v>
      </c>
      <c r="I84" s="89" t="s">
        <v>512</v>
      </c>
      <c r="J84" s="90">
        <v>0</v>
      </c>
      <c r="K84" s="90">
        <v>0</v>
      </c>
      <c r="L84" s="90">
        <v>0</v>
      </c>
      <c r="M84" s="90">
        <v>0</v>
      </c>
      <c r="N84" s="90">
        <v>0</v>
      </c>
      <c r="O84" s="90">
        <v>0</v>
      </c>
      <c r="P84" s="90">
        <v>0</v>
      </c>
      <c r="Q84" s="90">
        <v>0</v>
      </c>
      <c r="R84" s="90">
        <v>0</v>
      </c>
      <c r="S84" s="95">
        <f t="shared" si="2"/>
        <v>2885.17</v>
      </c>
      <c r="T84" s="94">
        <f t="shared" si="3"/>
        <v>0</v>
      </c>
      <c r="U84" s="48" t="str">
        <f>VLOOKUP(B84,'FOLHA RESUMIDA'!C:I,2,0)</f>
        <v>ELIAS RIBEIRO DA SILVA FILHO</v>
      </c>
    </row>
    <row r="85" spans="1:21">
      <c r="A85" s="96">
        <v>1</v>
      </c>
      <c r="B85" s="96">
        <v>2019</v>
      </c>
      <c r="C85" s="92" t="s">
        <v>76</v>
      </c>
      <c r="D85" s="88">
        <v>33605</v>
      </c>
      <c r="E85" s="96" t="s">
        <v>574</v>
      </c>
      <c r="F85" s="96" t="s">
        <v>412</v>
      </c>
      <c r="G85" s="90">
        <v>2373.63</v>
      </c>
      <c r="H85" s="90">
        <v>0</v>
      </c>
      <c r="I85" s="89" t="s">
        <v>512</v>
      </c>
      <c r="J85" s="90">
        <v>0</v>
      </c>
      <c r="K85" s="90">
        <v>0</v>
      </c>
      <c r="L85" s="90">
        <v>0</v>
      </c>
      <c r="M85" s="90">
        <v>0</v>
      </c>
      <c r="N85" s="90">
        <v>0</v>
      </c>
      <c r="O85" s="90">
        <v>0</v>
      </c>
      <c r="P85" s="90">
        <v>0</v>
      </c>
      <c r="Q85" s="90">
        <v>0</v>
      </c>
      <c r="R85" s="90">
        <v>0</v>
      </c>
      <c r="S85" s="95">
        <f t="shared" si="2"/>
        <v>2373.63</v>
      </c>
      <c r="T85" s="94">
        <f t="shared" si="3"/>
        <v>0</v>
      </c>
      <c r="U85" s="48" t="str">
        <f>VLOOKUP(B85,'FOLHA RESUMIDA'!C:I,2,0)</f>
        <v>MARCOS DO NASCIMENTO</v>
      </c>
    </row>
    <row r="86" spans="1:21">
      <c r="A86" s="96">
        <v>1</v>
      </c>
      <c r="B86" s="96">
        <v>2038</v>
      </c>
      <c r="C86" s="92" t="s">
        <v>77</v>
      </c>
      <c r="D86" s="88">
        <v>33605</v>
      </c>
      <c r="E86" s="96" t="s">
        <v>574</v>
      </c>
      <c r="F86" s="96" t="s">
        <v>408</v>
      </c>
      <c r="G86" s="90">
        <v>2627.96</v>
      </c>
      <c r="H86" s="90">
        <v>1374.57</v>
      </c>
      <c r="I86" s="89" t="s">
        <v>512</v>
      </c>
      <c r="J86" s="90">
        <v>0</v>
      </c>
      <c r="K86" s="90">
        <v>0</v>
      </c>
      <c r="L86" s="90">
        <v>0</v>
      </c>
      <c r="M86" s="90">
        <v>0</v>
      </c>
      <c r="N86" s="90">
        <v>0</v>
      </c>
      <c r="O86" s="90">
        <v>0</v>
      </c>
      <c r="P86" s="90">
        <v>0</v>
      </c>
      <c r="Q86" s="90">
        <v>0</v>
      </c>
      <c r="R86" s="90">
        <v>0</v>
      </c>
      <c r="S86" s="95">
        <f t="shared" si="2"/>
        <v>4002.5299999999997</v>
      </c>
      <c r="T86" s="94">
        <f t="shared" si="3"/>
        <v>0</v>
      </c>
      <c r="U86" s="48" t="str">
        <f>VLOOKUP(B86,'FOLHA RESUMIDA'!C:I,2,0)</f>
        <v>IRONILDA FERREIRA DA SILVA</v>
      </c>
    </row>
    <row r="87" spans="1:21">
      <c r="A87" s="96">
        <v>1</v>
      </c>
      <c r="B87" s="96">
        <v>2043</v>
      </c>
      <c r="C87" s="92" t="s">
        <v>78</v>
      </c>
      <c r="D87" s="88">
        <v>33605</v>
      </c>
      <c r="E87" s="96" t="s">
        <v>574</v>
      </c>
      <c r="F87" s="96" t="s">
        <v>408</v>
      </c>
      <c r="G87" s="90">
        <v>3697.84</v>
      </c>
      <c r="H87" s="90">
        <v>0</v>
      </c>
      <c r="I87" s="89" t="s">
        <v>512</v>
      </c>
      <c r="J87" s="90">
        <v>0</v>
      </c>
      <c r="K87" s="90">
        <v>0</v>
      </c>
      <c r="L87" s="90">
        <v>0</v>
      </c>
      <c r="M87" s="90">
        <v>0</v>
      </c>
      <c r="N87" s="90">
        <v>0</v>
      </c>
      <c r="O87" s="90">
        <v>0</v>
      </c>
      <c r="P87" s="90">
        <v>0</v>
      </c>
      <c r="Q87" s="90">
        <v>0</v>
      </c>
      <c r="R87" s="90">
        <v>0</v>
      </c>
      <c r="S87" s="95">
        <f t="shared" si="2"/>
        <v>3697.84</v>
      </c>
      <c r="T87" s="94">
        <f t="shared" si="3"/>
        <v>0</v>
      </c>
      <c r="U87" s="48" t="str">
        <f>VLOOKUP(B87,'FOLHA RESUMIDA'!C:I,2,0)</f>
        <v>JOAO LUIZ BRAGA DE PONTES</v>
      </c>
    </row>
    <row r="88" spans="1:21">
      <c r="A88" s="96">
        <v>1</v>
      </c>
      <c r="B88" s="96">
        <v>2052</v>
      </c>
      <c r="C88" s="92" t="s">
        <v>79</v>
      </c>
      <c r="D88" s="88">
        <v>33613</v>
      </c>
      <c r="E88" s="96" t="s">
        <v>574</v>
      </c>
      <c r="F88" s="96" t="s">
        <v>408</v>
      </c>
      <c r="G88" s="90">
        <v>3882.69</v>
      </c>
      <c r="H88" s="90">
        <v>0</v>
      </c>
      <c r="I88" s="89" t="s">
        <v>512</v>
      </c>
      <c r="J88" s="90">
        <v>0</v>
      </c>
      <c r="K88" s="90">
        <v>0</v>
      </c>
      <c r="L88" s="90">
        <v>0</v>
      </c>
      <c r="M88" s="90">
        <v>0</v>
      </c>
      <c r="N88" s="90">
        <v>0</v>
      </c>
      <c r="O88" s="90">
        <v>0</v>
      </c>
      <c r="P88" s="90">
        <v>0</v>
      </c>
      <c r="Q88" s="90">
        <v>0</v>
      </c>
      <c r="R88" s="90">
        <v>0</v>
      </c>
      <c r="S88" s="95">
        <f t="shared" si="2"/>
        <v>3882.69</v>
      </c>
      <c r="T88" s="94">
        <f t="shared" si="3"/>
        <v>0</v>
      </c>
      <c r="U88" s="48" t="str">
        <f>VLOOKUP(B88,'FOLHA RESUMIDA'!C:I,2,0)</f>
        <v>JOSE FERNANDO PEREIRA DA COSTA</v>
      </c>
    </row>
    <row r="89" spans="1:21">
      <c r="A89" s="96">
        <v>1</v>
      </c>
      <c r="B89" s="96">
        <v>2063</v>
      </c>
      <c r="C89" s="92" t="s">
        <v>80</v>
      </c>
      <c r="D89" s="88">
        <v>31959</v>
      </c>
      <c r="E89" s="96" t="s">
        <v>574</v>
      </c>
      <c r="F89" s="96" t="s">
        <v>481</v>
      </c>
      <c r="G89" s="90">
        <v>8910.84</v>
      </c>
      <c r="H89" s="90">
        <v>7319.5</v>
      </c>
      <c r="I89" s="89" t="s">
        <v>512</v>
      </c>
      <c r="J89" s="90">
        <v>0</v>
      </c>
      <c r="K89" s="90">
        <v>0</v>
      </c>
      <c r="L89" s="90">
        <v>0</v>
      </c>
      <c r="M89" s="90">
        <v>0</v>
      </c>
      <c r="N89" s="90">
        <v>0</v>
      </c>
      <c r="O89" s="90">
        <v>0</v>
      </c>
      <c r="P89" s="90">
        <v>0</v>
      </c>
      <c r="Q89" s="90">
        <v>0</v>
      </c>
      <c r="R89" s="90">
        <v>0</v>
      </c>
      <c r="S89" s="95">
        <f t="shared" si="2"/>
        <v>16230.34</v>
      </c>
      <c r="T89" s="94">
        <f t="shared" si="3"/>
        <v>0</v>
      </c>
      <c r="U89" s="48" t="str">
        <f>VLOOKUP(B89,'FOLHA RESUMIDA'!C:I,2,0)</f>
        <v>JOAQUIM PEDRO CARNEIRO C NETO</v>
      </c>
    </row>
    <row r="90" spans="1:21">
      <c r="A90" s="96">
        <v>1</v>
      </c>
      <c r="B90" s="96">
        <v>2065</v>
      </c>
      <c r="C90" s="92" t="s">
        <v>389</v>
      </c>
      <c r="D90" s="88">
        <v>32174</v>
      </c>
      <c r="E90" s="96" t="s">
        <v>574</v>
      </c>
      <c r="F90" s="96" t="s">
        <v>457</v>
      </c>
      <c r="G90" s="90">
        <v>6549.51</v>
      </c>
      <c r="H90" s="90">
        <v>0</v>
      </c>
      <c r="I90" s="89" t="s">
        <v>512</v>
      </c>
      <c r="J90" s="90">
        <v>0</v>
      </c>
      <c r="K90" s="90">
        <v>0</v>
      </c>
      <c r="L90" s="90">
        <v>0</v>
      </c>
      <c r="M90" s="90">
        <v>0</v>
      </c>
      <c r="N90" s="90">
        <v>0</v>
      </c>
      <c r="O90" s="90">
        <v>0</v>
      </c>
      <c r="P90" s="90">
        <v>0</v>
      </c>
      <c r="Q90" s="90">
        <v>0</v>
      </c>
      <c r="R90" s="90">
        <v>0</v>
      </c>
      <c r="S90" s="95">
        <f t="shared" si="2"/>
        <v>6549.51</v>
      </c>
      <c r="T90" s="94">
        <f t="shared" si="3"/>
        <v>0</v>
      </c>
      <c r="U90" s="48" t="str">
        <f>VLOOKUP(B90,'FOLHA RESUMIDA'!C:I,2,0)</f>
        <v>MARIA CLAUDIA DE A  LIMA LEMOS</v>
      </c>
    </row>
    <row r="91" spans="1:21">
      <c r="A91" s="96">
        <v>1</v>
      </c>
      <c r="B91" s="96">
        <v>2069</v>
      </c>
      <c r="C91" s="92" t="s">
        <v>81</v>
      </c>
      <c r="D91" s="88">
        <v>33169</v>
      </c>
      <c r="E91" s="96" t="s">
        <v>574</v>
      </c>
      <c r="F91" s="96" t="s">
        <v>416</v>
      </c>
      <c r="G91" s="90">
        <v>11152.52</v>
      </c>
      <c r="H91" s="90">
        <v>9545.99</v>
      </c>
      <c r="I91" s="89" t="s">
        <v>512</v>
      </c>
      <c r="J91" s="90">
        <v>0</v>
      </c>
      <c r="K91" s="90">
        <v>0</v>
      </c>
      <c r="L91" s="90">
        <v>0</v>
      </c>
      <c r="M91" s="90">
        <v>0</v>
      </c>
      <c r="N91" s="90">
        <v>0</v>
      </c>
      <c r="O91" s="90">
        <v>0</v>
      </c>
      <c r="P91" s="90">
        <v>0</v>
      </c>
      <c r="Q91" s="90">
        <v>0</v>
      </c>
      <c r="R91" s="90">
        <v>0</v>
      </c>
      <c r="S91" s="95">
        <f t="shared" si="2"/>
        <v>20698.510000000002</v>
      </c>
      <c r="T91" s="94">
        <f t="shared" si="3"/>
        <v>0</v>
      </c>
      <c r="U91" s="48" t="str">
        <f>VLOOKUP(B91,'FOLHA RESUMIDA'!C:I,2,0)</f>
        <v>SELMA VERONICA VIEIRA RAMOS</v>
      </c>
    </row>
    <row r="92" spans="1:21">
      <c r="A92" s="96">
        <v>1</v>
      </c>
      <c r="B92" s="96">
        <v>2086</v>
      </c>
      <c r="C92" s="92" t="s">
        <v>566</v>
      </c>
      <c r="D92" s="88">
        <v>35163</v>
      </c>
      <c r="E92" s="96" t="s">
        <v>574</v>
      </c>
      <c r="F92" s="96" t="s">
        <v>406</v>
      </c>
      <c r="G92" s="90">
        <v>1961.02</v>
      </c>
      <c r="H92" s="90">
        <v>0</v>
      </c>
      <c r="I92" s="89" t="s">
        <v>512</v>
      </c>
      <c r="J92" s="90">
        <v>904.62</v>
      </c>
      <c r="K92" s="90">
        <v>0</v>
      </c>
      <c r="L92" s="90">
        <v>0</v>
      </c>
      <c r="M92" s="90">
        <v>0</v>
      </c>
      <c r="N92" s="90">
        <v>0</v>
      </c>
      <c r="O92" s="90">
        <v>0</v>
      </c>
      <c r="P92" s="90">
        <v>0</v>
      </c>
      <c r="Q92" s="90">
        <v>0</v>
      </c>
      <c r="R92" s="90">
        <v>0</v>
      </c>
      <c r="S92" s="95">
        <f t="shared" si="2"/>
        <v>1961.02</v>
      </c>
      <c r="T92" s="94">
        <f t="shared" si="3"/>
        <v>904.62</v>
      </c>
      <c r="U92" s="48" t="str">
        <f>VLOOKUP(B92,'FOLHA RESUMIDA'!C:I,2,0)</f>
        <v>ALBANITA LUCIANA DA S FIDELIS</v>
      </c>
    </row>
    <row r="93" spans="1:21">
      <c r="A93" s="96">
        <v>1</v>
      </c>
      <c r="B93" s="96">
        <v>2093</v>
      </c>
      <c r="C93" s="92" t="s">
        <v>82</v>
      </c>
      <c r="D93" s="88">
        <v>35163</v>
      </c>
      <c r="E93" s="96" t="s">
        <v>574</v>
      </c>
      <c r="F93" s="96" t="s">
        <v>412</v>
      </c>
      <c r="G93" s="90">
        <v>2373.63</v>
      </c>
      <c r="H93" s="90">
        <v>0</v>
      </c>
      <c r="I93" s="89" t="s">
        <v>512</v>
      </c>
      <c r="J93" s="90">
        <v>0</v>
      </c>
      <c r="K93" s="90">
        <v>0</v>
      </c>
      <c r="L93" s="90">
        <v>0</v>
      </c>
      <c r="M93" s="90">
        <v>0</v>
      </c>
      <c r="N93" s="90">
        <v>0</v>
      </c>
      <c r="O93" s="90">
        <v>0</v>
      </c>
      <c r="P93" s="90">
        <v>0</v>
      </c>
      <c r="Q93" s="90">
        <v>0</v>
      </c>
      <c r="R93" s="90">
        <v>0</v>
      </c>
      <c r="S93" s="95">
        <f t="shared" si="2"/>
        <v>2373.63</v>
      </c>
      <c r="T93" s="94">
        <f t="shared" si="3"/>
        <v>0</v>
      </c>
      <c r="U93" s="48" t="str">
        <f>VLOOKUP(B93,'FOLHA RESUMIDA'!C:I,2,0)</f>
        <v>GILBERTO RIBEIRO DA SILVA</v>
      </c>
    </row>
    <row r="94" spans="1:21">
      <c r="A94" s="96">
        <v>51</v>
      </c>
      <c r="B94" s="96">
        <v>2096</v>
      </c>
      <c r="C94" s="92" t="s">
        <v>328</v>
      </c>
      <c r="D94" s="88">
        <v>35170</v>
      </c>
      <c r="E94" s="96" t="s">
        <v>574</v>
      </c>
      <c r="F94" s="96" t="s">
        <v>569</v>
      </c>
      <c r="G94" s="90">
        <v>3697.85</v>
      </c>
      <c r="H94" s="90">
        <v>0</v>
      </c>
      <c r="I94" s="89" t="s">
        <v>512</v>
      </c>
      <c r="J94" s="90">
        <v>0</v>
      </c>
      <c r="K94" s="90">
        <v>0</v>
      </c>
      <c r="L94" s="90">
        <v>0</v>
      </c>
      <c r="M94" s="90">
        <v>0</v>
      </c>
      <c r="N94" s="90">
        <v>0</v>
      </c>
      <c r="O94" s="90">
        <v>0</v>
      </c>
      <c r="P94" s="90">
        <v>0</v>
      </c>
      <c r="Q94" s="90">
        <v>0</v>
      </c>
      <c r="R94" s="90">
        <v>0</v>
      </c>
      <c r="S94" s="95">
        <f t="shared" si="2"/>
        <v>3697.85</v>
      </c>
      <c r="T94" s="94">
        <f t="shared" si="3"/>
        <v>0</v>
      </c>
      <c r="U94" s="48" t="str">
        <f>VLOOKUP(B94,'FOLHA RESUMIDA'!C:I,2,0)</f>
        <v>MARCELO MORAIS DE OLIVEIRA</v>
      </c>
    </row>
    <row r="95" spans="1:21">
      <c r="A95" s="96">
        <v>16</v>
      </c>
      <c r="B95" s="96">
        <v>2115</v>
      </c>
      <c r="C95" s="92" t="s">
        <v>341</v>
      </c>
      <c r="D95" s="88">
        <v>35521</v>
      </c>
      <c r="E95" s="96" t="s">
        <v>574</v>
      </c>
      <c r="F95" s="96" t="s">
        <v>569</v>
      </c>
      <c r="G95" s="90">
        <v>3697.85</v>
      </c>
      <c r="H95" s="90">
        <v>0</v>
      </c>
      <c r="I95" s="89" t="s">
        <v>512</v>
      </c>
      <c r="J95" s="90">
        <v>0</v>
      </c>
      <c r="K95" s="90">
        <v>0</v>
      </c>
      <c r="L95" s="90">
        <v>0</v>
      </c>
      <c r="M95" s="90">
        <v>0</v>
      </c>
      <c r="N95" s="90">
        <v>0</v>
      </c>
      <c r="O95" s="90">
        <v>0</v>
      </c>
      <c r="P95" s="90">
        <v>0</v>
      </c>
      <c r="Q95" s="90">
        <v>0</v>
      </c>
      <c r="R95" s="90">
        <v>0</v>
      </c>
      <c r="S95" s="95">
        <f t="shared" si="2"/>
        <v>3697.85</v>
      </c>
      <c r="T95" s="94">
        <f t="shared" si="3"/>
        <v>0</v>
      </c>
      <c r="U95" s="48" t="str">
        <f>VLOOKUP(B95,'FOLHA RESUMIDA'!C:I,2,0)</f>
        <v>SEVERINO JOSE RAMOS DE SOUZA</v>
      </c>
    </row>
    <row r="96" spans="1:21">
      <c r="A96" s="96">
        <v>1</v>
      </c>
      <c r="B96" s="96">
        <v>2117</v>
      </c>
      <c r="C96" s="92" t="s">
        <v>83</v>
      </c>
      <c r="D96" s="88">
        <v>35535</v>
      </c>
      <c r="E96" s="96" t="s">
        <v>574</v>
      </c>
      <c r="F96" s="96" t="s">
        <v>406</v>
      </c>
      <c r="G96" s="90">
        <v>2502.81</v>
      </c>
      <c r="H96" s="90">
        <v>0</v>
      </c>
      <c r="I96" s="89" t="s">
        <v>512</v>
      </c>
      <c r="J96" s="90">
        <v>0</v>
      </c>
      <c r="K96" s="90">
        <v>0</v>
      </c>
      <c r="L96" s="90">
        <v>0</v>
      </c>
      <c r="M96" s="90">
        <v>0</v>
      </c>
      <c r="N96" s="90">
        <v>0</v>
      </c>
      <c r="O96" s="90">
        <v>0</v>
      </c>
      <c r="P96" s="90">
        <v>0</v>
      </c>
      <c r="Q96" s="90">
        <v>0</v>
      </c>
      <c r="R96" s="90">
        <v>0</v>
      </c>
      <c r="S96" s="95">
        <f t="shared" si="2"/>
        <v>2502.81</v>
      </c>
      <c r="T96" s="94">
        <f t="shared" si="3"/>
        <v>0</v>
      </c>
      <c r="U96" s="48" t="str">
        <f>VLOOKUP(B96,'FOLHA RESUMIDA'!C:I,2,0)</f>
        <v>WILSON JOSE QUEIROZ DE LIMA</v>
      </c>
    </row>
    <row r="97" spans="1:21">
      <c r="A97" s="96">
        <v>1</v>
      </c>
      <c r="B97" s="96">
        <v>2120</v>
      </c>
      <c r="C97" s="92" t="s">
        <v>84</v>
      </c>
      <c r="D97" s="88">
        <v>35565</v>
      </c>
      <c r="E97" s="96" t="s">
        <v>574</v>
      </c>
      <c r="F97" s="96" t="s">
        <v>406</v>
      </c>
      <c r="G97" s="90">
        <v>1613.3</v>
      </c>
      <c r="H97" s="90">
        <v>1047.28</v>
      </c>
      <c r="I97" s="89" t="s">
        <v>512</v>
      </c>
      <c r="J97" s="90">
        <v>0</v>
      </c>
      <c r="K97" s="90">
        <v>0</v>
      </c>
      <c r="L97" s="90">
        <v>0</v>
      </c>
      <c r="M97" s="90">
        <v>0</v>
      </c>
      <c r="N97" s="90">
        <v>0</v>
      </c>
      <c r="O97" s="90">
        <v>0</v>
      </c>
      <c r="P97" s="90">
        <v>0</v>
      </c>
      <c r="Q97" s="90">
        <v>0</v>
      </c>
      <c r="R97" s="90">
        <v>0</v>
      </c>
      <c r="S97" s="95">
        <f t="shared" si="2"/>
        <v>2660.58</v>
      </c>
      <c r="T97" s="94">
        <f t="shared" si="3"/>
        <v>0</v>
      </c>
      <c r="U97" s="48" t="str">
        <f>VLOOKUP(B97,'FOLHA RESUMIDA'!C:I,2,0)</f>
        <v>ANTONIO SOARES DE MELO</v>
      </c>
    </row>
    <row r="98" spans="1:21">
      <c r="A98" s="96">
        <v>1</v>
      </c>
      <c r="B98" s="96">
        <v>2121</v>
      </c>
      <c r="C98" s="92" t="s">
        <v>85</v>
      </c>
      <c r="D98" s="88">
        <v>35583</v>
      </c>
      <c r="E98" s="96" t="s">
        <v>574</v>
      </c>
      <c r="F98" s="96" t="s">
        <v>412</v>
      </c>
      <c r="G98" s="90">
        <v>2616.9899999999998</v>
      </c>
      <c r="H98" s="90">
        <v>0</v>
      </c>
      <c r="I98" s="89" t="s">
        <v>512</v>
      </c>
      <c r="J98" s="90">
        <v>0</v>
      </c>
      <c r="K98" s="90">
        <v>0</v>
      </c>
      <c r="L98" s="90">
        <v>0</v>
      </c>
      <c r="M98" s="90">
        <v>0</v>
      </c>
      <c r="N98" s="90">
        <v>0</v>
      </c>
      <c r="O98" s="90">
        <v>0</v>
      </c>
      <c r="P98" s="90">
        <v>0</v>
      </c>
      <c r="Q98" s="90">
        <v>0</v>
      </c>
      <c r="R98" s="90">
        <v>0</v>
      </c>
      <c r="S98" s="95">
        <f t="shared" si="2"/>
        <v>2616.9899999999998</v>
      </c>
      <c r="T98" s="94">
        <f t="shared" si="3"/>
        <v>0</v>
      </c>
      <c r="U98" s="48" t="str">
        <f>VLOOKUP(B98,'FOLHA RESUMIDA'!C:I,2,0)</f>
        <v>SAMUEL MAURICIO</v>
      </c>
    </row>
    <row r="99" spans="1:21">
      <c r="A99" s="96">
        <v>10</v>
      </c>
      <c r="B99" s="96">
        <v>2124</v>
      </c>
      <c r="C99" s="92" t="s">
        <v>332</v>
      </c>
      <c r="D99" s="88">
        <v>35597</v>
      </c>
      <c r="E99" s="96" t="s">
        <v>574</v>
      </c>
      <c r="F99" s="96" t="s">
        <v>569</v>
      </c>
      <c r="G99" s="90">
        <v>3697.85</v>
      </c>
      <c r="H99" s="90">
        <v>0</v>
      </c>
      <c r="I99" s="89" t="s">
        <v>512</v>
      </c>
      <c r="J99" s="90">
        <v>0</v>
      </c>
      <c r="K99" s="90">
        <v>0</v>
      </c>
      <c r="L99" s="90">
        <v>0</v>
      </c>
      <c r="M99" s="90">
        <v>0</v>
      </c>
      <c r="N99" s="90">
        <v>0</v>
      </c>
      <c r="O99" s="90">
        <v>0</v>
      </c>
      <c r="P99" s="90">
        <v>0</v>
      </c>
      <c r="Q99" s="90">
        <v>0</v>
      </c>
      <c r="R99" s="90">
        <v>0</v>
      </c>
      <c r="S99" s="95">
        <f t="shared" si="2"/>
        <v>3697.85</v>
      </c>
      <c r="T99" s="94">
        <f t="shared" si="3"/>
        <v>0</v>
      </c>
      <c r="U99" s="48" t="str">
        <f>VLOOKUP(B99,'FOLHA RESUMIDA'!C:I,2,0)</f>
        <v>JOSE ALVES FIGUEIREDO FILHO</v>
      </c>
    </row>
    <row r="100" spans="1:21">
      <c r="A100" s="96">
        <v>1</v>
      </c>
      <c r="B100" s="96">
        <v>2125</v>
      </c>
      <c r="C100" s="92" t="s">
        <v>86</v>
      </c>
      <c r="D100" s="88">
        <v>35613</v>
      </c>
      <c r="E100" s="96" t="s">
        <v>574</v>
      </c>
      <c r="F100" s="96" t="s">
        <v>408</v>
      </c>
      <c r="G100" s="90">
        <v>3697.8</v>
      </c>
      <c r="H100" s="90">
        <v>0</v>
      </c>
      <c r="I100" s="89" t="s">
        <v>512</v>
      </c>
      <c r="J100" s="90">
        <v>904.62</v>
      </c>
      <c r="K100" s="90">
        <v>0</v>
      </c>
      <c r="L100" s="90">
        <v>0</v>
      </c>
      <c r="M100" s="90">
        <v>0</v>
      </c>
      <c r="N100" s="90">
        <v>0</v>
      </c>
      <c r="O100" s="90">
        <v>0</v>
      </c>
      <c r="P100" s="90">
        <v>0</v>
      </c>
      <c r="Q100" s="90">
        <v>0</v>
      </c>
      <c r="R100" s="90">
        <v>0</v>
      </c>
      <c r="S100" s="95">
        <f t="shared" si="2"/>
        <v>3697.8</v>
      </c>
      <c r="T100" s="94">
        <f t="shared" si="3"/>
        <v>904.62</v>
      </c>
      <c r="U100" s="48" t="str">
        <f>VLOOKUP(B100,'FOLHA RESUMIDA'!C:I,2,0)</f>
        <v>GILMAR GALVAO SANTANA</v>
      </c>
    </row>
    <row r="101" spans="1:21">
      <c r="A101" s="96">
        <v>1</v>
      </c>
      <c r="B101" s="96">
        <v>2126</v>
      </c>
      <c r="C101" s="92" t="s">
        <v>87</v>
      </c>
      <c r="D101" s="88">
        <v>35613</v>
      </c>
      <c r="E101" s="96" t="s">
        <v>574</v>
      </c>
      <c r="F101" s="96" t="s">
        <v>408</v>
      </c>
      <c r="G101" s="90">
        <v>4076.86</v>
      </c>
      <c r="H101" s="90">
        <v>0</v>
      </c>
      <c r="I101" s="89" t="s">
        <v>512</v>
      </c>
      <c r="J101" s="90">
        <v>0</v>
      </c>
      <c r="K101" s="90">
        <v>0</v>
      </c>
      <c r="L101" s="90">
        <v>0</v>
      </c>
      <c r="M101" s="90">
        <v>0</v>
      </c>
      <c r="N101" s="90">
        <v>0</v>
      </c>
      <c r="O101" s="90">
        <v>0</v>
      </c>
      <c r="P101" s="90">
        <v>0</v>
      </c>
      <c r="Q101" s="90">
        <v>0</v>
      </c>
      <c r="R101" s="90">
        <v>0</v>
      </c>
      <c r="S101" s="95">
        <f t="shared" si="2"/>
        <v>4076.86</v>
      </c>
      <c r="T101" s="94">
        <f t="shared" si="3"/>
        <v>0</v>
      </c>
      <c r="U101" s="48" t="str">
        <f>VLOOKUP(B101,'FOLHA RESUMIDA'!C:I,2,0)</f>
        <v>JAFFE JOSE LIMA XAVIER</v>
      </c>
    </row>
    <row r="102" spans="1:21">
      <c r="A102" s="96">
        <v>1</v>
      </c>
      <c r="B102" s="96">
        <v>2128</v>
      </c>
      <c r="C102" s="92" t="s">
        <v>88</v>
      </c>
      <c r="D102" s="88">
        <v>35626</v>
      </c>
      <c r="E102" s="96" t="s">
        <v>574</v>
      </c>
      <c r="F102" s="96" t="s">
        <v>408</v>
      </c>
      <c r="G102" s="90">
        <v>1961.02</v>
      </c>
      <c r="H102" s="90">
        <v>8192.73</v>
      </c>
      <c r="I102" s="89" t="s">
        <v>512</v>
      </c>
      <c r="J102" s="90">
        <v>0</v>
      </c>
      <c r="K102" s="90">
        <v>0</v>
      </c>
      <c r="L102" s="90">
        <v>0</v>
      </c>
      <c r="M102" s="90">
        <v>0</v>
      </c>
      <c r="N102" s="90">
        <v>0</v>
      </c>
      <c r="O102" s="90">
        <v>0</v>
      </c>
      <c r="P102" s="90">
        <v>0</v>
      </c>
      <c r="Q102" s="90">
        <v>0</v>
      </c>
      <c r="R102" s="90">
        <v>0</v>
      </c>
      <c r="S102" s="95">
        <f t="shared" si="2"/>
        <v>10153.75</v>
      </c>
      <c r="T102" s="94">
        <f t="shared" si="3"/>
        <v>0</v>
      </c>
      <c r="U102" s="48" t="str">
        <f>VLOOKUP(B102,'FOLHA RESUMIDA'!C:I,2,0)</f>
        <v>JORGE DA SILVA LIMA</v>
      </c>
    </row>
    <row r="103" spans="1:21">
      <c r="A103" s="96">
        <v>1</v>
      </c>
      <c r="B103" s="96">
        <v>2129</v>
      </c>
      <c r="C103" s="92" t="s">
        <v>89</v>
      </c>
      <c r="D103" s="88">
        <v>35626</v>
      </c>
      <c r="E103" s="96" t="s">
        <v>574</v>
      </c>
      <c r="F103" s="96" t="s">
        <v>478</v>
      </c>
      <c r="G103" s="90">
        <v>2373.69</v>
      </c>
      <c r="H103" s="90">
        <v>0</v>
      </c>
      <c r="I103" s="89" t="s">
        <v>512</v>
      </c>
      <c r="J103" s="90">
        <v>0</v>
      </c>
      <c r="K103" s="90">
        <v>0</v>
      </c>
      <c r="L103" s="90">
        <v>0</v>
      </c>
      <c r="M103" s="90">
        <v>0</v>
      </c>
      <c r="N103" s="90">
        <v>0</v>
      </c>
      <c r="O103" s="90">
        <v>0</v>
      </c>
      <c r="P103" s="90">
        <v>0</v>
      </c>
      <c r="Q103" s="90">
        <v>0</v>
      </c>
      <c r="R103" s="90">
        <v>0</v>
      </c>
      <c r="S103" s="95">
        <f t="shared" si="2"/>
        <v>2373.69</v>
      </c>
      <c r="T103" s="94">
        <f t="shared" si="3"/>
        <v>0</v>
      </c>
      <c r="U103" s="48" t="str">
        <f>VLOOKUP(B103,'FOLHA RESUMIDA'!C:I,2,0)</f>
        <v>RICARDO JORGE XAVIER</v>
      </c>
    </row>
    <row r="104" spans="1:21">
      <c r="A104" s="96">
        <v>1</v>
      </c>
      <c r="B104" s="96">
        <v>2130</v>
      </c>
      <c r="C104" s="92" t="s">
        <v>90</v>
      </c>
      <c r="D104" s="88">
        <v>35626</v>
      </c>
      <c r="E104" s="96" t="s">
        <v>574</v>
      </c>
      <c r="F104" s="96" t="s">
        <v>477</v>
      </c>
      <c r="G104" s="90">
        <v>2373.69</v>
      </c>
      <c r="H104" s="90">
        <v>0</v>
      </c>
      <c r="I104" s="89" t="s">
        <v>512</v>
      </c>
      <c r="J104" s="90">
        <v>0</v>
      </c>
      <c r="K104" s="90">
        <v>0</v>
      </c>
      <c r="L104" s="90">
        <v>0</v>
      </c>
      <c r="M104" s="90">
        <v>0</v>
      </c>
      <c r="N104" s="90">
        <v>0</v>
      </c>
      <c r="O104" s="90">
        <v>0</v>
      </c>
      <c r="P104" s="90">
        <v>0</v>
      </c>
      <c r="Q104" s="90">
        <v>0</v>
      </c>
      <c r="R104" s="90">
        <v>0</v>
      </c>
      <c r="S104" s="95">
        <f t="shared" si="2"/>
        <v>2373.69</v>
      </c>
      <c r="T104" s="94">
        <f t="shared" si="3"/>
        <v>0</v>
      </c>
      <c r="U104" s="48" t="str">
        <f>VLOOKUP(B104,'FOLHA RESUMIDA'!C:I,2,0)</f>
        <v>HELVIO MOZART MONTENEGRO</v>
      </c>
    </row>
    <row r="105" spans="1:21">
      <c r="A105" s="96">
        <v>1</v>
      </c>
      <c r="B105" s="96">
        <v>2131</v>
      </c>
      <c r="C105" s="92" t="s">
        <v>91</v>
      </c>
      <c r="D105" s="88">
        <v>35626</v>
      </c>
      <c r="E105" s="96" t="s">
        <v>574</v>
      </c>
      <c r="F105" s="96" t="s">
        <v>408</v>
      </c>
      <c r="G105" s="90">
        <v>4076.86</v>
      </c>
      <c r="H105" s="90">
        <v>0</v>
      </c>
      <c r="I105" s="89" t="s">
        <v>512</v>
      </c>
      <c r="J105" s="90">
        <v>0</v>
      </c>
      <c r="K105" s="90">
        <v>0</v>
      </c>
      <c r="L105" s="90">
        <v>0</v>
      </c>
      <c r="M105" s="90">
        <v>0</v>
      </c>
      <c r="N105" s="90">
        <v>0</v>
      </c>
      <c r="O105" s="90">
        <v>0</v>
      </c>
      <c r="P105" s="90">
        <v>0</v>
      </c>
      <c r="Q105" s="90">
        <v>0</v>
      </c>
      <c r="R105" s="90">
        <v>0</v>
      </c>
      <c r="S105" s="95">
        <f t="shared" si="2"/>
        <v>4076.86</v>
      </c>
      <c r="T105" s="94">
        <f t="shared" si="3"/>
        <v>0</v>
      </c>
      <c r="U105" s="48" t="str">
        <f>VLOOKUP(B105,'FOLHA RESUMIDA'!C:I,2,0)</f>
        <v>ALEXANDRE BARBOSA DA SILVA</v>
      </c>
    </row>
    <row r="106" spans="1:21">
      <c r="A106" s="96">
        <v>1</v>
      </c>
      <c r="B106" s="96">
        <v>2134</v>
      </c>
      <c r="C106" s="92" t="s">
        <v>92</v>
      </c>
      <c r="D106" s="88">
        <v>35628</v>
      </c>
      <c r="E106" s="96" t="s">
        <v>574</v>
      </c>
      <c r="F106" s="96" t="s">
        <v>408</v>
      </c>
      <c r="G106" s="90">
        <v>3697.8</v>
      </c>
      <c r="H106" s="90">
        <v>0</v>
      </c>
      <c r="I106" s="89" t="s">
        <v>512</v>
      </c>
      <c r="J106" s="90">
        <v>0</v>
      </c>
      <c r="K106" s="90">
        <v>0</v>
      </c>
      <c r="L106" s="90">
        <v>0</v>
      </c>
      <c r="M106" s="90">
        <v>0</v>
      </c>
      <c r="N106" s="90">
        <v>0</v>
      </c>
      <c r="O106" s="90">
        <v>0</v>
      </c>
      <c r="P106" s="90">
        <v>0</v>
      </c>
      <c r="Q106" s="90">
        <v>0</v>
      </c>
      <c r="R106" s="90">
        <v>0</v>
      </c>
      <c r="S106" s="95">
        <f t="shared" si="2"/>
        <v>3697.8</v>
      </c>
      <c r="T106" s="94">
        <f t="shared" si="3"/>
        <v>0</v>
      </c>
      <c r="U106" s="48" t="str">
        <f>VLOOKUP(B106,'FOLHA RESUMIDA'!C:I,2,0)</f>
        <v>ROSIVALDO SATIRO DOS SANTOS</v>
      </c>
    </row>
    <row r="107" spans="1:21">
      <c r="A107" s="96">
        <v>1</v>
      </c>
      <c r="B107" s="96">
        <v>2136</v>
      </c>
      <c r="C107" s="92" t="s">
        <v>93</v>
      </c>
      <c r="D107" s="88">
        <v>35643</v>
      </c>
      <c r="E107" s="96" t="s">
        <v>574</v>
      </c>
      <c r="F107" s="96" t="s">
        <v>406</v>
      </c>
      <c r="G107" s="90">
        <v>2162.0100000000002</v>
      </c>
      <c r="H107" s="90">
        <v>0</v>
      </c>
      <c r="I107" s="89" t="s">
        <v>512</v>
      </c>
      <c r="J107" s="90">
        <v>904.62</v>
      </c>
      <c r="K107" s="90">
        <v>0</v>
      </c>
      <c r="L107" s="90">
        <v>0</v>
      </c>
      <c r="M107" s="90">
        <v>0</v>
      </c>
      <c r="N107" s="90">
        <v>0</v>
      </c>
      <c r="O107" s="90">
        <v>0</v>
      </c>
      <c r="P107" s="90">
        <v>0</v>
      </c>
      <c r="Q107" s="90">
        <v>0</v>
      </c>
      <c r="R107" s="90">
        <v>0</v>
      </c>
      <c r="S107" s="95">
        <f t="shared" si="2"/>
        <v>2162.0100000000002</v>
      </c>
      <c r="T107" s="94">
        <f t="shared" si="3"/>
        <v>904.62</v>
      </c>
      <c r="U107" s="48" t="str">
        <f>VLOOKUP(B107,'FOLHA RESUMIDA'!C:I,2,0)</f>
        <v>GESIEL DAVID DE CASTRO</v>
      </c>
    </row>
    <row r="108" spans="1:21">
      <c r="A108" s="96">
        <v>1</v>
      </c>
      <c r="B108" s="96">
        <v>2137</v>
      </c>
      <c r="C108" s="92" t="s">
        <v>94</v>
      </c>
      <c r="D108" s="88">
        <v>35643</v>
      </c>
      <c r="E108" s="96" t="s">
        <v>574</v>
      </c>
      <c r="F108" s="96" t="s">
        <v>413</v>
      </c>
      <c r="G108" s="90">
        <v>6406.81</v>
      </c>
      <c r="H108" s="90">
        <v>2867.77</v>
      </c>
      <c r="I108" s="89" t="s">
        <v>512</v>
      </c>
      <c r="J108" s="90">
        <v>0</v>
      </c>
      <c r="K108" s="90">
        <v>0</v>
      </c>
      <c r="L108" s="90">
        <v>0</v>
      </c>
      <c r="M108" s="90">
        <v>0</v>
      </c>
      <c r="N108" s="90">
        <v>0</v>
      </c>
      <c r="O108" s="90">
        <v>0</v>
      </c>
      <c r="P108" s="90">
        <v>0</v>
      </c>
      <c r="Q108" s="90">
        <v>0</v>
      </c>
      <c r="R108" s="90">
        <v>0</v>
      </c>
      <c r="S108" s="95">
        <f t="shared" si="2"/>
        <v>9274.58</v>
      </c>
      <c r="T108" s="94">
        <f t="shared" si="3"/>
        <v>0</v>
      </c>
      <c r="U108" s="48" t="str">
        <f>VLOOKUP(B108,'FOLHA RESUMIDA'!C:I,2,0)</f>
        <v>FRANCISCO DE ASSIS DE OLIVEIRA</v>
      </c>
    </row>
    <row r="109" spans="1:21">
      <c r="A109" s="96">
        <v>1</v>
      </c>
      <c r="B109" s="96">
        <v>2140</v>
      </c>
      <c r="C109" s="92" t="s">
        <v>95</v>
      </c>
      <c r="D109" s="88">
        <v>35643</v>
      </c>
      <c r="E109" s="96" t="s">
        <v>574</v>
      </c>
      <c r="F109" s="96" t="s">
        <v>468</v>
      </c>
      <c r="G109" s="90">
        <v>3866.45</v>
      </c>
      <c r="H109" s="90">
        <v>2382.58</v>
      </c>
      <c r="I109" s="89" t="s">
        <v>512</v>
      </c>
      <c r="J109" s="90">
        <v>0</v>
      </c>
      <c r="K109" s="90">
        <v>0</v>
      </c>
      <c r="L109" s="90">
        <v>0</v>
      </c>
      <c r="M109" s="90">
        <v>0</v>
      </c>
      <c r="N109" s="90">
        <v>0</v>
      </c>
      <c r="O109" s="90">
        <v>0</v>
      </c>
      <c r="P109" s="90">
        <v>0</v>
      </c>
      <c r="Q109" s="90">
        <v>0</v>
      </c>
      <c r="R109" s="90">
        <v>0</v>
      </c>
      <c r="S109" s="95">
        <f t="shared" si="2"/>
        <v>6249.03</v>
      </c>
      <c r="T109" s="94">
        <f t="shared" si="3"/>
        <v>0</v>
      </c>
      <c r="U109" s="48" t="str">
        <f>VLOOKUP(B109,'FOLHA RESUMIDA'!C:I,2,0)</f>
        <v>LUCIENE PEREIRA DE A NASCIMENT</v>
      </c>
    </row>
    <row r="110" spans="1:21">
      <c r="A110" s="96">
        <v>1</v>
      </c>
      <c r="B110" s="96">
        <v>2143</v>
      </c>
      <c r="C110" s="92" t="s">
        <v>96</v>
      </c>
      <c r="D110" s="88">
        <v>35765</v>
      </c>
      <c r="E110" s="96" t="s">
        <v>574</v>
      </c>
      <c r="F110" s="96" t="s">
        <v>408</v>
      </c>
      <c r="G110" s="90">
        <v>2162.0100000000002</v>
      </c>
      <c r="H110" s="90">
        <v>0</v>
      </c>
      <c r="I110" s="89" t="s">
        <v>512</v>
      </c>
      <c r="J110" s="90">
        <v>0</v>
      </c>
      <c r="K110" s="90">
        <v>0</v>
      </c>
      <c r="L110" s="90">
        <v>0</v>
      </c>
      <c r="M110" s="90">
        <v>0</v>
      </c>
      <c r="N110" s="90">
        <v>0</v>
      </c>
      <c r="O110" s="90">
        <v>0</v>
      </c>
      <c r="P110" s="90">
        <v>0</v>
      </c>
      <c r="Q110" s="90">
        <v>0</v>
      </c>
      <c r="R110" s="90">
        <v>0</v>
      </c>
      <c r="S110" s="95">
        <f t="shared" si="2"/>
        <v>2162.0100000000002</v>
      </c>
      <c r="T110" s="94">
        <f t="shared" si="3"/>
        <v>0</v>
      </c>
      <c r="U110" s="48" t="str">
        <f>VLOOKUP(B110,'FOLHA RESUMIDA'!C:I,2,0)</f>
        <v>RUBEM JOSE DOS S DE PAULA</v>
      </c>
    </row>
    <row r="111" spans="1:21">
      <c r="A111" s="96">
        <v>1</v>
      </c>
      <c r="B111" s="96">
        <v>2145</v>
      </c>
      <c r="C111" s="92" t="s">
        <v>97</v>
      </c>
      <c r="D111" s="88">
        <v>35765</v>
      </c>
      <c r="E111" s="96" t="s">
        <v>574</v>
      </c>
      <c r="F111" s="96" t="s">
        <v>408</v>
      </c>
      <c r="G111" s="90">
        <v>4076.86</v>
      </c>
      <c r="H111" s="90">
        <v>0</v>
      </c>
      <c r="I111" s="89" t="s">
        <v>512</v>
      </c>
      <c r="J111" s="90">
        <v>0</v>
      </c>
      <c r="K111" s="90">
        <v>0</v>
      </c>
      <c r="L111" s="90">
        <v>0</v>
      </c>
      <c r="M111" s="90">
        <v>0</v>
      </c>
      <c r="N111" s="90">
        <v>0</v>
      </c>
      <c r="O111" s="90">
        <v>0</v>
      </c>
      <c r="P111" s="90">
        <v>0</v>
      </c>
      <c r="Q111" s="90">
        <v>0</v>
      </c>
      <c r="R111" s="90">
        <v>0</v>
      </c>
      <c r="S111" s="95">
        <f t="shared" si="2"/>
        <v>4076.86</v>
      </c>
      <c r="T111" s="94">
        <f t="shared" si="3"/>
        <v>0</v>
      </c>
      <c r="U111" s="48" t="str">
        <f>VLOOKUP(B111,'FOLHA RESUMIDA'!C:I,2,0)</f>
        <v>EVERALDO DA SILVA CABRAL</v>
      </c>
    </row>
    <row r="112" spans="1:21">
      <c r="A112" s="96">
        <v>1</v>
      </c>
      <c r="B112" s="96">
        <v>2146</v>
      </c>
      <c r="C112" s="92" t="s">
        <v>98</v>
      </c>
      <c r="D112" s="88">
        <v>35765</v>
      </c>
      <c r="E112" s="96" t="s">
        <v>574</v>
      </c>
      <c r="F112" s="96" t="s">
        <v>408</v>
      </c>
      <c r="G112" s="90">
        <v>3521.75</v>
      </c>
      <c r="H112" s="90">
        <v>0</v>
      </c>
      <c r="I112" s="89" t="s">
        <v>512</v>
      </c>
      <c r="J112" s="90">
        <v>0</v>
      </c>
      <c r="K112" s="90">
        <v>0</v>
      </c>
      <c r="L112" s="90">
        <v>0</v>
      </c>
      <c r="M112" s="90">
        <v>0</v>
      </c>
      <c r="N112" s="90">
        <v>0</v>
      </c>
      <c r="O112" s="90">
        <v>0</v>
      </c>
      <c r="P112" s="90">
        <v>0</v>
      </c>
      <c r="Q112" s="90">
        <v>0</v>
      </c>
      <c r="R112" s="90">
        <v>0</v>
      </c>
      <c r="S112" s="95">
        <f t="shared" si="2"/>
        <v>3521.75</v>
      </c>
      <c r="T112" s="94">
        <f t="shared" si="3"/>
        <v>0</v>
      </c>
      <c r="U112" s="48" t="str">
        <f>VLOOKUP(B112,'FOLHA RESUMIDA'!C:I,2,0)</f>
        <v>ROGERIO BARROS DOS SANTOS</v>
      </c>
    </row>
    <row r="113" spans="1:21">
      <c r="A113" s="96">
        <v>1</v>
      </c>
      <c r="B113" s="96">
        <v>2149</v>
      </c>
      <c r="C113" s="92" t="s">
        <v>99</v>
      </c>
      <c r="D113" s="88">
        <v>35765</v>
      </c>
      <c r="E113" s="96" t="s">
        <v>574</v>
      </c>
      <c r="F113" s="96" t="s">
        <v>408</v>
      </c>
      <c r="G113" s="90">
        <v>3521.75</v>
      </c>
      <c r="H113" s="90">
        <v>0</v>
      </c>
      <c r="I113" s="89" t="s">
        <v>512</v>
      </c>
      <c r="J113" s="90">
        <v>0</v>
      </c>
      <c r="K113" s="90">
        <v>0</v>
      </c>
      <c r="L113" s="90">
        <v>0</v>
      </c>
      <c r="M113" s="90">
        <v>0</v>
      </c>
      <c r="N113" s="90">
        <v>0</v>
      </c>
      <c r="O113" s="90">
        <v>0</v>
      </c>
      <c r="P113" s="90">
        <v>0</v>
      </c>
      <c r="Q113" s="90">
        <v>0</v>
      </c>
      <c r="R113" s="90">
        <v>0</v>
      </c>
      <c r="S113" s="95">
        <f t="shared" si="2"/>
        <v>3521.75</v>
      </c>
      <c r="T113" s="94">
        <f t="shared" si="3"/>
        <v>0</v>
      </c>
      <c r="U113" s="48" t="str">
        <f>VLOOKUP(B113,'FOLHA RESUMIDA'!C:I,2,0)</f>
        <v>CARLOS AUGUSTO O  DA SILVA</v>
      </c>
    </row>
    <row r="114" spans="1:21">
      <c r="A114" s="96">
        <v>16</v>
      </c>
      <c r="B114" s="96">
        <v>2151</v>
      </c>
      <c r="C114" s="92" t="s">
        <v>100</v>
      </c>
      <c r="D114" s="88">
        <v>35765</v>
      </c>
      <c r="E114" s="96" t="s">
        <v>574</v>
      </c>
      <c r="F114" s="96" t="s">
        <v>468</v>
      </c>
      <c r="G114" s="90">
        <v>2383.66</v>
      </c>
      <c r="H114" s="90">
        <v>1179.1400000000001</v>
      </c>
      <c r="I114" s="89" t="s">
        <v>512</v>
      </c>
      <c r="J114" s="90">
        <v>0</v>
      </c>
      <c r="K114" s="90">
        <v>0</v>
      </c>
      <c r="L114" s="90">
        <v>0</v>
      </c>
      <c r="M114" s="90">
        <v>0</v>
      </c>
      <c r="N114" s="90">
        <v>0</v>
      </c>
      <c r="O114" s="90">
        <v>0</v>
      </c>
      <c r="P114" s="90">
        <v>0</v>
      </c>
      <c r="Q114" s="90">
        <v>0</v>
      </c>
      <c r="R114" s="90">
        <v>0</v>
      </c>
      <c r="S114" s="95">
        <f t="shared" si="2"/>
        <v>3562.8</v>
      </c>
      <c r="T114" s="94">
        <f t="shared" si="3"/>
        <v>0</v>
      </c>
      <c r="U114" s="48" t="str">
        <f>VLOOKUP(B114,'FOLHA RESUMIDA'!C:I,2,0)</f>
        <v>JUREMA MARIA BONGALHARDO</v>
      </c>
    </row>
    <row r="115" spans="1:21">
      <c r="A115" s="96">
        <v>1</v>
      </c>
      <c r="B115" s="96">
        <v>2153</v>
      </c>
      <c r="C115" s="92" t="s">
        <v>101</v>
      </c>
      <c r="D115" s="88">
        <v>35765</v>
      </c>
      <c r="E115" s="96" t="s">
        <v>574</v>
      </c>
      <c r="F115" s="96" t="s">
        <v>408</v>
      </c>
      <c r="G115" s="90">
        <v>4280.72</v>
      </c>
      <c r="H115" s="90">
        <v>0</v>
      </c>
      <c r="I115" s="89" t="s">
        <v>512</v>
      </c>
      <c r="J115" s="90">
        <v>0</v>
      </c>
      <c r="K115" s="90">
        <v>0</v>
      </c>
      <c r="L115" s="90">
        <v>0</v>
      </c>
      <c r="M115" s="90">
        <v>0</v>
      </c>
      <c r="N115" s="90">
        <v>0</v>
      </c>
      <c r="O115" s="90">
        <v>0</v>
      </c>
      <c r="P115" s="90">
        <v>0</v>
      </c>
      <c r="Q115" s="90">
        <v>0</v>
      </c>
      <c r="R115" s="90">
        <v>0</v>
      </c>
      <c r="S115" s="95">
        <f t="shared" si="2"/>
        <v>4280.72</v>
      </c>
      <c r="T115" s="94">
        <f t="shared" si="3"/>
        <v>0</v>
      </c>
      <c r="U115" s="48" t="str">
        <f>VLOOKUP(B115,'FOLHA RESUMIDA'!C:I,2,0)</f>
        <v>SERGIO PEREIRA DA COSTA</v>
      </c>
    </row>
    <row r="116" spans="1:21">
      <c r="A116" s="96">
        <v>1</v>
      </c>
      <c r="B116" s="96">
        <v>2156</v>
      </c>
      <c r="C116" s="92" t="s">
        <v>102</v>
      </c>
      <c r="D116" s="88">
        <v>35800</v>
      </c>
      <c r="E116" s="96" t="s">
        <v>574</v>
      </c>
      <c r="F116" s="96" t="s">
        <v>469</v>
      </c>
      <c r="G116" s="90">
        <v>4059.81</v>
      </c>
      <c r="H116" s="90">
        <v>0</v>
      </c>
      <c r="I116" s="89" t="s">
        <v>512</v>
      </c>
      <c r="J116" s="90">
        <v>0</v>
      </c>
      <c r="K116" s="90">
        <v>0</v>
      </c>
      <c r="L116" s="90">
        <v>0</v>
      </c>
      <c r="M116" s="90">
        <v>0</v>
      </c>
      <c r="N116" s="90">
        <v>0</v>
      </c>
      <c r="O116" s="90">
        <v>0</v>
      </c>
      <c r="P116" s="90">
        <v>0</v>
      </c>
      <c r="Q116" s="90">
        <v>0</v>
      </c>
      <c r="R116" s="90">
        <v>0</v>
      </c>
      <c r="S116" s="95">
        <f t="shared" si="2"/>
        <v>4059.81</v>
      </c>
      <c r="T116" s="94">
        <f t="shared" si="3"/>
        <v>0</v>
      </c>
      <c r="U116" s="48" t="str">
        <f>VLOOKUP(B116,'FOLHA RESUMIDA'!C:I,2,0)</f>
        <v>EDLEUSA LUCIA BATISTA DA SILVA</v>
      </c>
    </row>
    <row r="117" spans="1:21">
      <c r="A117" s="96">
        <v>1</v>
      </c>
      <c r="B117" s="96">
        <v>2159</v>
      </c>
      <c r="C117" s="92" t="s">
        <v>103</v>
      </c>
      <c r="D117" s="88">
        <v>35836</v>
      </c>
      <c r="E117" s="96" t="s">
        <v>574</v>
      </c>
      <c r="F117" s="96" t="s">
        <v>469</v>
      </c>
      <c r="G117" s="90">
        <v>3682.31</v>
      </c>
      <c r="H117" s="90">
        <v>3208.52</v>
      </c>
      <c r="I117" s="89" t="s">
        <v>512</v>
      </c>
      <c r="J117" s="90">
        <v>0</v>
      </c>
      <c r="K117" s="90">
        <v>0</v>
      </c>
      <c r="L117" s="90">
        <v>0</v>
      </c>
      <c r="M117" s="90">
        <v>0</v>
      </c>
      <c r="N117" s="90">
        <v>0</v>
      </c>
      <c r="O117" s="90">
        <v>0</v>
      </c>
      <c r="P117" s="90">
        <v>0</v>
      </c>
      <c r="Q117" s="90">
        <v>0</v>
      </c>
      <c r="R117" s="90">
        <v>0</v>
      </c>
      <c r="S117" s="95">
        <f t="shared" si="2"/>
        <v>6890.83</v>
      </c>
      <c r="T117" s="94">
        <f t="shared" si="3"/>
        <v>0</v>
      </c>
      <c r="U117" s="48" t="str">
        <f>VLOOKUP(B117,'FOLHA RESUMIDA'!C:I,2,0)</f>
        <v>FREDERICO JOSE C  DA NOBREGA</v>
      </c>
    </row>
    <row r="118" spans="1:21">
      <c r="A118" s="96">
        <v>1</v>
      </c>
      <c r="B118" s="96">
        <v>2161</v>
      </c>
      <c r="C118" s="92" t="s">
        <v>104</v>
      </c>
      <c r="D118" s="88">
        <v>35836</v>
      </c>
      <c r="E118" s="96" t="s">
        <v>574</v>
      </c>
      <c r="F118" s="96" t="s">
        <v>468</v>
      </c>
      <c r="G118" s="90">
        <v>3866.45</v>
      </c>
      <c r="H118" s="90">
        <v>1249.8900000000001</v>
      </c>
      <c r="I118" s="89" t="s">
        <v>512</v>
      </c>
      <c r="J118" s="90">
        <v>0</v>
      </c>
      <c r="K118" s="90">
        <v>0</v>
      </c>
      <c r="L118" s="90">
        <v>0</v>
      </c>
      <c r="M118" s="90">
        <v>0</v>
      </c>
      <c r="N118" s="90">
        <v>0</v>
      </c>
      <c r="O118" s="90">
        <v>0</v>
      </c>
      <c r="P118" s="90">
        <v>0</v>
      </c>
      <c r="Q118" s="90">
        <v>0</v>
      </c>
      <c r="R118" s="90">
        <v>0</v>
      </c>
      <c r="S118" s="95">
        <f t="shared" si="2"/>
        <v>5116.34</v>
      </c>
      <c r="T118" s="94">
        <f t="shared" si="3"/>
        <v>0</v>
      </c>
      <c r="U118" s="48" t="str">
        <f>VLOOKUP(B118,'FOLHA RESUMIDA'!C:I,2,0)</f>
        <v>WLADIMIR MACHADO DO E  SANTO</v>
      </c>
    </row>
    <row r="119" spans="1:21">
      <c r="A119" s="96">
        <v>1</v>
      </c>
      <c r="B119" s="96">
        <v>2181</v>
      </c>
      <c r="C119" s="92" t="s">
        <v>105</v>
      </c>
      <c r="D119" s="88">
        <v>36069</v>
      </c>
      <c r="E119" s="96" t="s">
        <v>574</v>
      </c>
      <c r="F119" s="96" t="s">
        <v>416</v>
      </c>
      <c r="G119" s="90">
        <v>9633.9599999999991</v>
      </c>
      <c r="H119" s="90">
        <v>2945.5</v>
      </c>
      <c r="I119" s="89" t="s">
        <v>512</v>
      </c>
      <c r="J119" s="90">
        <v>0</v>
      </c>
      <c r="K119" s="90">
        <v>0</v>
      </c>
      <c r="L119" s="90">
        <v>0</v>
      </c>
      <c r="M119" s="90">
        <v>0</v>
      </c>
      <c r="N119" s="90">
        <v>0</v>
      </c>
      <c r="O119" s="90">
        <v>0</v>
      </c>
      <c r="P119" s="90">
        <v>0</v>
      </c>
      <c r="Q119" s="90">
        <v>0</v>
      </c>
      <c r="R119" s="90">
        <v>0</v>
      </c>
      <c r="S119" s="95">
        <f t="shared" si="2"/>
        <v>12579.46</v>
      </c>
      <c r="T119" s="94">
        <f t="shared" si="3"/>
        <v>0</v>
      </c>
      <c r="U119" s="48" t="str">
        <f>VLOOKUP(B119,'FOLHA RESUMIDA'!C:I,2,0)</f>
        <v>ELCY SILVA DE ARAUJO</v>
      </c>
    </row>
    <row r="120" spans="1:21">
      <c r="A120" s="96">
        <v>1</v>
      </c>
      <c r="B120" s="96">
        <v>2274</v>
      </c>
      <c r="C120" s="92" t="s">
        <v>106</v>
      </c>
      <c r="D120" s="88">
        <v>37883</v>
      </c>
      <c r="E120" s="96" t="s">
        <v>574</v>
      </c>
      <c r="F120" s="96" t="s">
        <v>397</v>
      </c>
      <c r="G120" s="90">
        <v>0</v>
      </c>
      <c r="H120" s="90">
        <v>0</v>
      </c>
      <c r="I120" s="89" t="s">
        <v>514</v>
      </c>
      <c r="J120" s="90">
        <v>0</v>
      </c>
      <c r="K120" s="90">
        <v>0</v>
      </c>
      <c r="L120" s="90">
        <v>0</v>
      </c>
      <c r="M120" s="90">
        <v>0</v>
      </c>
      <c r="N120" s="90">
        <v>0</v>
      </c>
      <c r="O120" s="90">
        <v>0</v>
      </c>
      <c r="P120" s="90">
        <v>0</v>
      </c>
      <c r="Q120" s="90">
        <v>0</v>
      </c>
      <c r="R120" s="90">
        <v>18463.36</v>
      </c>
      <c r="S120" s="95">
        <f t="shared" si="2"/>
        <v>0</v>
      </c>
      <c r="T120" s="94">
        <f t="shared" si="3"/>
        <v>18463.36</v>
      </c>
      <c r="U120" s="48" t="str">
        <f>VLOOKUP(B120,'FOLHA RESUMIDA'!C:I,2,0)</f>
        <v>DJALMA LIMA DE OLIVEIRA DANTAS</v>
      </c>
    </row>
    <row r="121" spans="1:21">
      <c r="A121" s="96">
        <v>1</v>
      </c>
      <c r="B121" s="96">
        <v>2280</v>
      </c>
      <c r="C121" s="92" t="s">
        <v>107</v>
      </c>
      <c r="D121" s="88">
        <v>38335</v>
      </c>
      <c r="E121" s="96" t="s">
        <v>574</v>
      </c>
      <c r="F121" s="96" t="s">
        <v>439</v>
      </c>
      <c r="G121" s="90">
        <v>0</v>
      </c>
      <c r="H121" s="90">
        <v>0</v>
      </c>
      <c r="I121" s="89" t="s">
        <v>514</v>
      </c>
      <c r="J121" s="90">
        <v>0</v>
      </c>
      <c r="K121" s="90">
        <v>0</v>
      </c>
      <c r="L121" s="90">
        <v>0</v>
      </c>
      <c r="M121" s="90">
        <v>0</v>
      </c>
      <c r="N121" s="90">
        <v>0</v>
      </c>
      <c r="O121" s="90">
        <v>700</v>
      </c>
      <c r="P121" s="90">
        <v>2800.02</v>
      </c>
      <c r="Q121" s="90">
        <v>0</v>
      </c>
      <c r="R121" s="90">
        <v>0</v>
      </c>
      <c r="S121" s="95">
        <f t="shared" si="2"/>
        <v>700</v>
      </c>
      <c r="T121" s="94">
        <f t="shared" si="3"/>
        <v>2800.02</v>
      </c>
      <c r="U121" s="48" t="str">
        <f>VLOOKUP(B121,'FOLHA RESUMIDA'!C:I,2,0)</f>
        <v>JACQUELINE CESAR DE GUSMAO</v>
      </c>
    </row>
    <row r="122" spans="1:21">
      <c r="A122" s="96">
        <v>1</v>
      </c>
      <c r="B122" s="96">
        <v>2295</v>
      </c>
      <c r="C122" s="92" t="s">
        <v>108</v>
      </c>
      <c r="D122" s="88">
        <v>38657</v>
      </c>
      <c r="E122" s="96" t="s">
        <v>574</v>
      </c>
      <c r="F122" s="96" t="s">
        <v>402</v>
      </c>
      <c r="G122" s="90">
        <v>0</v>
      </c>
      <c r="H122" s="90">
        <v>0</v>
      </c>
      <c r="I122" s="89" t="s">
        <v>514</v>
      </c>
      <c r="J122" s="90">
        <v>0</v>
      </c>
      <c r="K122" s="90">
        <v>0</v>
      </c>
      <c r="L122" s="90">
        <v>0</v>
      </c>
      <c r="M122" s="90">
        <v>0</v>
      </c>
      <c r="N122" s="90">
        <v>0</v>
      </c>
      <c r="O122" s="90">
        <v>969.24</v>
      </c>
      <c r="P122" s="90">
        <v>3876.93</v>
      </c>
      <c r="Q122" s="90">
        <v>0</v>
      </c>
      <c r="R122" s="90">
        <v>0</v>
      </c>
      <c r="S122" s="95">
        <f t="shared" si="2"/>
        <v>969.24</v>
      </c>
      <c r="T122" s="94">
        <f t="shared" si="3"/>
        <v>3876.93</v>
      </c>
      <c r="U122" s="48" t="str">
        <f>VLOOKUP(B122,'FOLHA RESUMIDA'!C:I,2,0)</f>
        <v>VINCENZO PAPARIELLO</v>
      </c>
    </row>
    <row r="123" spans="1:21">
      <c r="A123" s="96">
        <v>1</v>
      </c>
      <c r="B123" s="96">
        <v>2308</v>
      </c>
      <c r="C123" s="92" t="s">
        <v>109</v>
      </c>
      <c r="D123" s="88">
        <v>38749</v>
      </c>
      <c r="E123" s="96" t="s">
        <v>574</v>
      </c>
      <c r="F123" s="96" t="s">
        <v>439</v>
      </c>
      <c r="G123" s="90">
        <v>0</v>
      </c>
      <c r="H123" s="90">
        <v>0</v>
      </c>
      <c r="I123" s="89" t="s">
        <v>514</v>
      </c>
      <c r="J123" s="90">
        <v>0</v>
      </c>
      <c r="K123" s="90">
        <v>0</v>
      </c>
      <c r="L123" s="90">
        <v>0</v>
      </c>
      <c r="M123" s="90">
        <v>0</v>
      </c>
      <c r="N123" s="90">
        <v>0</v>
      </c>
      <c r="O123" s="90">
        <v>700</v>
      </c>
      <c r="P123" s="90">
        <v>2800.02</v>
      </c>
      <c r="Q123" s="90">
        <v>0</v>
      </c>
      <c r="R123" s="90">
        <v>0</v>
      </c>
      <c r="S123" s="95">
        <f t="shared" si="2"/>
        <v>700</v>
      </c>
      <c r="T123" s="94">
        <f t="shared" si="3"/>
        <v>2800.02</v>
      </c>
      <c r="U123" s="48" t="str">
        <f>VLOOKUP(B123,'FOLHA RESUMIDA'!C:I,2,0)</f>
        <v>ADEILDO CARLOS DIAS BEZERRA</v>
      </c>
    </row>
    <row r="124" spans="1:21">
      <c r="A124" s="96">
        <v>1</v>
      </c>
      <c r="B124" s="96">
        <v>2330</v>
      </c>
      <c r="C124" s="92" t="s">
        <v>110</v>
      </c>
      <c r="D124" s="88">
        <v>39286</v>
      </c>
      <c r="E124" s="96" t="s">
        <v>574</v>
      </c>
      <c r="F124" s="96" t="s">
        <v>480</v>
      </c>
      <c r="G124" s="90">
        <v>5019.88</v>
      </c>
      <c r="H124" s="90">
        <v>0</v>
      </c>
      <c r="I124" s="89" t="s">
        <v>512</v>
      </c>
      <c r="J124" s="90">
        <v>2544.25</v>
      </c>
      <c r="K124" s="90">
        <v>0</v>
      </c>
      <c r="L124" s="90">
        <v>0</v>
      </c>
      <c r="M124" s="90">
        <v>0</v>
      </c>
      <c r="N124" s="90">
        <v>0</v>
      </c>
      <c r="O124" s="90">
        <v>0</v>
      </c>
      <c r="P124" s="90">
        <v>0</v>
      </c>
      <c r="Q124" s="90">
        <v>0</v>
      </c>
      <c r="R124" s="90">
        <v>0</v>
      </c>
      <c r="S124" s="95">
        <f t="shared" si="2"/>
        <v>5019.88</v>
      </c>
      <c r="T124" s="94">
        <f t="shared" si="3"/>
        <v>2544.25</v>
      </c>
      <c r="U124" s="48" t="str">
        <f>VLOOKUP(B124,'FOLHA RESUMIDA'!C:I,2,0)</f>
        <v>ERICK RENAN PEREIRA DE ACIOLI</v>
      </c>
    </row>
    <row r="125" spans="1:21">
      <c r="A125" s="96">
        <v>1</v>
      </c>
      <c r="B125" s="96">
        <v>2337</v>
      </c>
      <c r="C125" s="92" t="s">
        <v>111</v>
      </c>
      <c r="D125" s="88">
        <v>39302</v>
      </c>
      <c r="E125" s="96" t="s">
        <v>574</v>
      </c>
      <c r="F125" s="96" t="s">
        <v>416</v>
      </c>
      <c r="G125" s="90">
        <v>6210.16</v>
      </c>
      <c r="H125" s="90">
        <v>0</v>
      </c>
      <c r="I125" s="89" t="s">
        <v>512</v>
      </c>
      <c r="J125" s="90">
        <v>2544.25</v>
      </c>
      <c r="K125" s="90">
        <v>0</v>
      </c>
      <c r="L125" s="90">
        <v>0</v>
      </c>
      <c r="M125" s="90">
        <v>0</v>
      </c>
      <c r="N125" s="90">
        <v>0</v>
      </c>
      <c r="O125" s="90">
        <v>0</v>
      </c>
      <c r="P125" s="90">
        <v>0</v>
      </c>
      <c r="Q125" s="90">
        <v>0</v>
      </c>
      <c r="R125" s="90">
        <v>0</v>
      </c>
      <c r="S125" s="95">
        <f t="shared" si="2"/>
        <v>6210.16</v>
      </c>
      <c r="T125" s="94">
        <f t="shared" si="3"/>
        <v>2544.25</v>
      </c>
      <c r="U125" s="48" t="str">
        <f>VLOOKUP(B125,'FOLHA RESUMIDA'!C:I,2,0)</f>
        <v>FLAVIA PATRICIA M  MEDEIROS</v>
      </c>
    </row>
    <row r="126" spans="1:21">
      <c r="A126" s="96">
        <v>1</v>
      </c>
      <c r="B126" s="96">
        <v>2339</v>
      </c>
      <c r="C126" s="92" t="s">
        <v>112</v>
      </c>
      <c r="D126" s="88">
        <v>39302</v>
      </c>
      <c r="E126" s="96" t="s">
        <v>574</v>
      </c>
      <c r="F126" s="96" t="s">
        <v>416</v>
      </c>
      <c r="G126" s="90">
        <v>6210.16</v>
      </c>
      <c r="H126" s="90">
        <v>4069.48</v>
      </c>
      <c r="I126" s="89" t="s">
        <v>512</v>
      </c>
      <c r="J126" s="90">
        <v>0</v>
      </c>
      <c r="K126" s="90">
        <v>0</v>
      </c>
      <c r="L126" s="90">
        <v>0</v>
      </c>
      <c r="M126" s="90">
        <v>0</v>
      </c>
      <c r="N126" s="90">
        <v>0</v>
      </c>
      <c r="O126" s="90">
        <v>0</v>
      </c>
      <c r="P126" s="90">
        <v>0</v>
      </c>
      <c r="Q126" s="90">
        <v>0</v>
      </c>
      <c r="R126" s="90">
        <v>0</v>
      </c>
      <c r="S126" s="95">
        <f t="shared" si="2"/>
        <v>10279.64</v>
      </c>
      <c r="T126" s="94">
        <f t="shared" si="3"/>
        <v>0</v>
      </c>
      <c r="U126" s="48" t="str">
        <f>VLOOKUP(B126,'FOLHA RESUMIDA'!C:I,2,0)</f>
        <v>DEBORAH BEZERRA MONTEIRO</v>
      </c>
    </row>
    <row r="127" spans="1:21">
      <c r="A127" s="96">
        <v>1</v>
      </c>
      <c r="B127" s="96">
        <v>2342</v>
      </c>
      <c r="C127" s="92" t="s">
        <v>113</v>
      </c>
      <c r="D127" s="88">
        <v>39302</v>
      </c>
      <c r="E127" s="96" t="s">
        <v>574</v>
      </c>
      <c r="F127" s="96" t="s">
        <v>416</v>
      </c>
      <c r="G127" s="90">
        <v>6210.16</v>
      </c>
      <c r="H127" s="90">
        <v>0</v>
      </c>
      <c r="I127" s="89" t="s">
        <v>512</v>
      </c>
      <c r="J127" s="90">
        <v>2544.25</v>
      </c>
      <c r="K127" s="90">
        <v>0</v>
      </c>
      <c r="L127" s="90">
        <v>0</v>
      </c>
      <c r="M127" s="90">
        <v>0</v>
      </c>
      <c r="N127" s="90">
        <v>0</v>
      </c>
      <c r="O127" s="90">
        <v>0</v>
      </c>
      <c r="P127" s="90">
        <v>0</v>
      </c>
      <c r="Q127" s="90">
        <v>0</v>
      </c>
      <c r="R127" s="90">
        <v>0</v>
      </c>
      <c r="S127" s="95">
        <f t="shared" si="2"/>
        <v>6210.16</v>
      </c>
      <c r="T127" s="94">
        <f t="shared" si="3"/>
        <v>2544.25</v>
      </c>
      <c r="U127" s="48" t="str">
        <f>VLOOKUP(B127,'FOLHA RESUMIDA'!C:I,2,0)</f>
        <v>MARCOS ANDRE CUNHA DE OLIVEIRA</v>
      </c>
    </row>
    <row r="128" spans="1:21">
      <c r="A128" s="96">
        <v>1</v>
      </c>
      <c r="B128" s="96">
        <v>2344</v>
      </c>
      <c r="C128" s="92" t="s">
        <v>114</v>
      </c>
      <c r="D128" s="88">
        <v>39302</v>
      </c>
      <c r="E128" s="96" t="s">
        <v>574</v>
      </c>
      <c r="F128" s="96" t="s">
        <v>485</v>
      </c>
      <c r="G128" s="90">
        <v>6210.16</v>
      </c>
      <c r="H128" s="90">
        <v>0</v>
      </c>
      <c r="I128" s="89" t="s">
        <v>512</v>
      </c>
      <c r="J128" s="90">
        <v>2544.25</v>
      </c>
      <c r="K128" s="90">
        <v>0</v>
      </c>
      <c r="L128" s="90">
        <v>0</v>
      </c>
      <c r="M128" s="90">
        <v>0</v>
      </c>
      <c r="N128" s="90">
        <v>0</v>
      </c>
      <c r="O128" s="90">
        <v>0</v>
      </c>
      <c r="P128" s="90">
        <v>0</v>
      </c>
      <c r="Q128" s="90">
        <v>0</v>
      </c>
      <c r="R128" s="90">
        <v>0</v>
      </c>
      <c r="S128" s="95">
        <f t="shared" si="2"/>
        <v>6210.16</v>
      </c>
      <c r="T128" s="94">
        <f t="shared" si="3"/>
        <v>2544.25</v>
      </c>
      <c r="U128" s="48" t="str">
        <f>VLOOKUP(B128,'FOLHA RESUMIDA'!C:I,2,0)</f>
        <v>AMANDA TATIANE C  DE OLIVEIRA</v>
      </c>
    </row>
    <row r="129" spans="1:21">
      <c r="A129" s="96">
        <v>1</v>
      </c>
      <c r="B129" s="96">
        <v>2351</v>
      </c>
      <c r="C129" s="92" t="s">
        <v>115</v>
      </c>
      <c r="D129" s="88">
        <v>39310</v>
      </c>
      <c r="E129" s="96" t="s">
        <v>574</v>
      </c>
      <c r="F129" s="96" t="s">
        <v>408</v>
      </c>
      <c r="G129" s="90">
        <v>1778.68</v>
      </c>
      <c r="H129" s="90">
        <v>0</v>
      </c>
      <c r="I129" s="89" t="s">
        <v>512</v>
      </c>
      <c r="J129" s="90">
        <v>0</v>
      </c>
      <c r="K129" s="90">
        <v>0</v>
      </c>
      <c r="L129" s="90">
        <v>0</v>
      </c>
      <c r="M129" s="90">
        <v>0</v>
      </c>
      <c r="N129" s="90">
        <v>0</v>
      </c>
      <c r="O129" s="90">
        <v>0</v>
      </c>
      <c r="P129" s="90">
        <v>0</v>
      </c>
      <c r="Q129" s="90">
        <v>0</v>
      </c>
      <c r="R129" s="90">
        <v>0</v>
      </c>
      <c r="S129" s="95">
        <f t="shared" si="2"/>
        <v>1778.68</v>
      </c>
      <c r="T129" s="94">
        <f t="shared" si="3"/>
        <v>0</v>
      </c>
      <c r="U129" s="48" t="str">
        <f>VLOOKUP(B129,'FOLHA RESUMIDA'!C:I,2,0)</f>
        <v>CLAUDIA SALVINA DE SANTANA</v>
      </c>
    </row>
    <row r="130" spans="1:21">
      <c r="A130" s="96">
        <v>1</v>
      </c>
      <c r="B130" s="96">
        <v>2363</v>
      </c>
      <c r="C130" s="92" t="s">
        <v>116</v>
      </c>
      <c r="D130" s="88">
        <v>39310</v>
      </c>
      <c r="E130" s="96" t="s">
        <v>574</v>
      </c>
      <c r="F130" s="96" t="s">
        <v>468</v>
      </c>
      <c r="G130" s="90">
        <v>2162.0300000000002</v>
      </c>
      <c r="H130" s="90">
        <v>0</v>
      </c>
      <c r="I130" s="89" t="s">
        <v>512</v>
      </c>
      <c r="J130" s="90">
        <v>0</v>
      </c>
      <c r="K130" s="90">
        <v>0</v>
      </c>
      <c r="L130" s="90">
        <v>0</v>
      </c>
      <c r="M130" s="90">
        <v>0</v>
      </c>
      <c r="N130" s="90">
        <v>0</v>
      </c>
      <c r="O130" s="90">
        <v>0</v>
      </c>
      <c r="P130" s="90">
        <v>0</v>
      </c>
      <c r="Q130" s="90">
        <v>0</v>
      </c>
      <c r="R130" s="90">
        <v>0</v>
      </c>
      <c r="S130" s="95">
        <f t="shared" si="2"/>
        <v>2162.0300000000002</v>
      </c>
      <c r="T130" s="94">
        <f t="shared" si="3"/>
        <v>0</v>
      </c>
      <c r="U130" s="48" t="str">
        <f>VLOOKUP(B130,'FOLHA RESUMIDA'!C:I,2,0)</f>
        <v>MIRIAM ALVES BASTOS DA SILVA</v>
      </c>
    </row>
    <row r="131" spans="1:21">
      <c r="A131" s="96">
        <v>1</v>
      </c>
      <c r="B131" s="96">
        <v>2367</v>
      </c>
      <c r="C131" s="92" t="s">
        <v>117</v>
      </c>
      <c r="D131" s="88">
        <v>39310</v>
      </c>
      <c r="E131" s="96" t="s">
        <v>574</v>
      </c>
      <c r="F131" s="96" t="s">
        <v>475</v>
      </c>
      <c r="G131" s="90">
        <v>2050.41</v>
      </c>
      <c r="H131" s="90">
        <v>0</v>
      </c>
      <c r="I131" s="89" t="s">
        <v>512</v>
      </c>
      <c r="J131" s="90">
        <v>0</v>
      </c>
      <c r="K131" s="90">
        <v>0</v>
      </c>
      <c r="L131" s="90">
        <v>0</v>
      </c>
      <c r="M131" s="90">
        <v>0</v>
      </c>
      <c r="N131" s="90">
        <v>0</v>
      </c>
      <c r="O131" s="90">
        <v>0</v>
      </c>
      <c r="P131" s="90">
        <v>0</v>
      </c>
      <c r="Q131" s="90">
        <v>0</v>
      </c>
      <c r="R131" s="90">
        <v>0</v>
      </c>
      <c r="S131" s="95">
        <f t="shared" si="2"/>
        <v>2050.41</v>
      </c>
      <c r="T131" s="94">
        <f t="shared" si="3"/>
        <v>0</v>
      </c>
      <c r="U131" s="48" t="str">
        <f>VLOOKUP(B131,'FOLHA RESUMIDA'!C:I,2,0)</f>
        <v>PRISCILLA RODRIGUES P DA SILVA</v>
      </c>
    </row>
    <row r="132" spans="1:21">
      <c r="A132" s="96">
        <v>1</v>
      </c>
      <c r="B132" s="96">
        <v>2371</v>
      </c>
      <c r="C132" s="92" t="s">
        <v>118</v>
      </c>
      <c r="D132" s="88">
        <v>39310</v>
      </c>
      <c r="E132" s="96" t="s">
        <v>574</v>
      </c>
      <c r="F132" s="96" t="s">
        <v>476</v>
      </c>
      <c r="G132" s="90">
        <v>2616.94</v>
      </c>
      <c r="H132" s="90">
        <v>0</v>
      </c>
      <c r="I132" s="89" t="s">
        <v>512</v>
      </c>
      <c r="J132" s="90">
        <v>0</v>
      </c>
      <c r="K132" s="90">
        <v>0</v>
      </c>
      <c r="L132" s="90">
        <v>0</v>
      </c>
      <c r="M132" s="90">
        <v>0</v>
      </c>
      <c r="N132" s="90">
        <v>0</v>
      </c>
      <c r="O132" s="90">
        <v>0</v>
      </c>
      <c r="P132" s="90">
        <v>0</v>
      </c>
      <c r="Q132" s="90">
        <v>0</v>
      </c>
      <c r="R132" s="90">
        <v>0</v>
      </c>
      <c r="S132" s="95">
        <f t="shared" si="2"/>
        <v>2616.94</v>
      </c>
      <c r="T132" s="94">
        <f t="shared" si="3"/>
        <v>0</v>
      </c>
      <c r="U132" s="48" t="str">
        <f>VLOOKUP(B132,'FOLHA RESUMIDA'!C:I,2,0)</f>
        <v>SUZELLE TRAJANO BENTO</v>
      </c>
    </row>
    <row r="133" spans="1:21">
      <c r="A133" s="96">
        <v>1</v>
      </c>
      <c r="B133" s="96">
        <v>2382</v>
      </c>
      <c r="C133" s="92" t="s">
        <v>119</v>
      </c>
      <c r="D133" s="88">
        <v>39342</v>
      </c>
      <c r="E133" s="96" t="s">
        <v>574</v>
      </c>
      <c r="F133" s="96" t="s">
        <v>416</v>
      </c>
      <c r="G133" s="90">
        <v>6210.16</v>
      </c>
      <c r="H133" s="90">
        <v>0</v>
      </c>
      <c r="I133" s="89" t="s">
        <v>512</v>
      </c>
      <c r="J133" s="90">
        <v>0</v>
      </c>
      <c r="K133" s="90">
        <v>0</v>
      </c>
      <c r="L133" s="90">
        <v>0</v>
      </c>
      <c r="M133" s="90">
        <v>0</v>
      </c>
      <c r="N133" s="90">
        <v>0</v>
      </c>
      <c r="O133" s="90">
        <v>0</v>
      </c>
      <c r="P133" s="90">
        <v>7323.56</v>
      </c>
      <c r="Q133" s="90">
        <v>0</v>
      </c>
      <c r="R133" s="90">
        <v>0</v>
      </c>
      <c r="S133" s="95">
        <f t="shared" ref="S133:S196" si="4">SUM(G133:H133)+O133+Q133</f>
        <v>6210.16</v>
      </c>
      <c r="T133" s="94">
        <f t="shared" ref="T133:T196" si="5">SUM(J133:N133)+P133+R133</f>
        <v>7323.56</v>
      </c>
      <c r="U133" s="48" t="str">
        <f>VLOOKUP(B133,'FOLHA RESUMIDA'!C:I,2,0)</f>
        <v>AILA KARLA MOTA SANTANA</v>
      </c>
    </row>
    <row r="134" spans="1:21">
      <c r="A134" s="96">
        <v>1</v>
      </c>
      <c r="B134" s="96">
        <v>2384</v>
      </c>
      <c r="C134" s="92" t="s">
        <v>120</v>
      </c>
      <c r="D134" s="88">
        <v>39342</v>
      </c>
      <c r="E134" s="96" t="s">
        <v>574</v>
      </c>
      <c r="F134" s="96" t="s">
        <v>475</v>
      </c>
      <c r="G134" s="90">
        <v>2260.66</v>
      </c>
      <c r="H134" s="90">
        <v>0</v>
      </c>
      <c r="I134" s="89" t="s">
        <v>512</v>
      </c>
      <c r="J134" s="90">
        <v>0</v>
      </c>
      <c r="K134" s="90">
        <v>0</v>
      </c>
      <c r="L134" s="90">
        <v>0</v>
      </c>
      <c r="M134" s="90">
        <v>0</v>
      </c>
      <c r="N134" s="90">
        <v>0</v>
      </c>
      <c r="O134" s="90">
        <v>0</v>
      </c>
      <c r="P134" s="90">
        <v>0</v>
      </c>
      <c r="Q134" s="90">
        <v>0</v>
      </c>
      <c r="R134" s="90">
        <v>0</v>
      </c>
      <c r="S134" s="95">
        <f t="shared" si="4"/>
        <v>2260.66</v>
      </c>
      <c r="T134" s="94">
        <f t="shared" si="5"/>
        <v>0</v>
      </c>
      <c r="U134" s="48" t="str">
        <f>VLOOKUP(B134,'FOLHA RESUMIDA'!C:I,2,0)</f>
        <v>KATIA MIRANDA DE ARAUJO LOPES</v>
      </c>
    </row>
    <row r="135" spans="1:21">
      <c r="A135" s="96">
        <v>1</v>
      </c>
      <c r="B135" s="96">
        <v>2392</v>
      </c>
      <c r="C135" s="92" t="s">
        <v>121</v>
      </c>
      <c r="D135" s="88">
        <v>39342</v>
      </c>
      <c r="E135" s="96" t="s">
        <v>574</v>
      </c>
      <c r="F135" s="96" t="s">
        <v>478</v>
      </c>
      <c r="G135" s="90">
        <v>2260.66</v>
      </c>
      <c r="H135" s="90">
        <v>0</v>
      </c>
      <c r="I135" s="89" t="s">
        <v>512</v>
      </c>
      <c r="J135" s="90">
        <v>2544.25</v>
      </c>
      <c r="K135" s="90">
        <v>0</v>
      </c>
      <c r="L135" s="90">
        <v>0</v>
      </c>
      <c r="M135" s="90">
        <v>0</v>
      </c>
      <c r="N135" s="90">
        <v>0</v>
      </c>
      <c r="O135" s="90">
        <v>0</v>
      </c>
      <c r="P135" s="90">
        <v>0</v>
      </c>
      <c r="Q135" s="90">
        <v>0</v>
      </c>
      <c r="R135" s="90">
        <v>0</v>
      </c>
      <c r="S135" s="95">
        <f t="shared" si="4"/>
        <v>2260.66</v>
      </c>
      <c r="T135" s="94">
        <f t="shared" si="5"/>
        <v>2544.25</v>
      </c>
      <c r="U135" s="48" t="str">
        <f>VLOOKUP(B135,'FOLHA RESUMIDA'!C:I,2,0)</f>
        <v>KLEYTON DA SILVA A PEREIRA</v>
      </c>
    </row>
    <row r="136" spans="1:21">
      <c r="A136" s="96">
        <v>1</v>
      </c>
      <c r="B136" s="96">
        <v>2406</v>
      </c>
      <c r="C136" s="92" t="s">
        <v>122</v>
      </c>
      <c r="D136" s="88">
        <v>39349</v>
      </c>
      <c r="E136" s="96" t="s">
        <v>574</v>
      </c>
      <c r="F136" s="96" t="s">
        <v>408</v>
      </c>
      <c r="G136" s="90">
        <v>1613.31</v>
      </c>
      <c r="H136" s="90">
        <v>0</v>
      </c>
      <c r="I136" s="89" t="s">
        <v>512</v>
      </c>
      <c r="J136" s="90">
        <v>0</v>
      </c>
      <c r="K136" s="90">
        <v>0</v>
      </c>
      <c r="L136" s="90">
        <v>0</v>
      </c>
      <c r="M136" s="90">
        <v>0</v>
      </c>
      <c r="N136" s="90">
        <v>0</v>
      </c>
      <c r="O136" s="90">
        <v>0</v>
      </c>
      <c r="P136" s="90">
        <v>0</v>
      </c>
      <c r="Q136" s="90">
        <v>0</v>
      </c>
      <c r="R136" s="90">
        <v>0</v>
      </c>
      <c r="S136" s="95">
        <f t="shared" si="4"/>
        <v>1613.31</v>
      </c>
      <c r="T136" s="94">
        <f t="shared" si="5"/>
        <v>0</v>
      </c>
      <c r="U136" s="48" t="str">
        <f>VLOOKUP(B136,'FOLHA RESUMIDA'!C:I,2,0)</f>
        <v>DEYSE MARIA DOS SANTOS SILVA</v>
      </c>
    </row>
    <row r="137" spans="1:21">
      <c r="A137" s="96">
        <v>1</v>
      </c>
      <c r="B137" s="96">
        <v>2415</v>
      </c>
      <c r="C137" s="92" t="s">
        <v>123</v>
      </c>
      <c r="D137" s="88">
        <v>39349</v>
      </c>
      <c r="E137" s="96" t="s">
        <v>574</v>
      </c>
      <c r="F137" s="96" t="s">
        <v>416</v>
      </c>
      <c r="G137" s="90">
        <v>6210.16</v>
      </c>
      <c r="H137" s="90">
        <v>0</v>
      </c>
      <c r="I137" s="89" t="s">
        <v>512</v>
      </c>
      <c r="J137" s="90">
        <v>0</v>
      </c>
      <c r="K137" s="90">
        <v>0</v>
      </c>
      <c r="L137" s="90">
        <v>0</v>
      </c>
      <c r="M137" s="90">
        <v>0</v>
      </c>
      <c r="N137" s="90">
        <v>0</v>
      </c>
      <c r="O137" s="90">
        <v>0</v>
      </c>
      <c r="P137" s="90">
        <v>7323.56</v>
      </c>
      <c r="Q137" s="90">
        <v>0</v>
      </c>
      <c r="R137" s="90">
        <v>0</v>
      </c>
      <c r="S137" s="95">
        <f t="shared" si="4"/>
        <v>6210.16</v>
      </c>
      <c r="T137" s="94">
        <f t="shared" si="5"/>
        <v>7323.56</v>
      </c>
      <c r="U137" s="48" t="str">
        <f>VLOOKUP(B137,'FOLHA RESUMIDA'!C:I,2,0)</f>
        <v>SILVIA RENATA QUEIROZ DE FARIA</v>
      </c>
    </row>
    <row r="138" spans="1:21">
      <c r="A138" s="96">
        <v>1</v>
      </c>
      <c r="B138" s="96">
        <v>2420</v>
      </c>
      <c r="C138" s="92" t="s">
        <v>124</v>
      </c>
      <c r="D138" s="88">
        <v>39356</v>
      </c>
      <c r="E138" s="96" t="s">
        <v>574</v>
      </c>
      <c r="F138" s="96" t="s">
        <v>416</v>
      </c>
      <c r="G138" s="90">
        <v>6210.16</v>
      </c>
      <c r="H138" s="90">
        <v>0</v>
      </c>
      <c r="I138" s="89" t="s">
        <v>512</v>
      </c>
      <c r="J138" s="90">
        <v>0</v>
      </c>
      <c r="K138" s="90">
        <v>0</v>
      </c>
      <c r="L138" s="90">
        <v>0</v>
      </c>
      <c r="M138" s="90">
        <v>0</v>
      </c>
      <c r="N138" s="90">
        <v>0</v>
      </c>
      <c r="O138" s="90">
        <v>0</v>
      </c>
      <c r="P138" s="90">
        <v>7323.56</v>
      </c>
      <c r="Q138" s="90">
        <v>0</v>
      </c>
      <c r="R138" s="90">
        <v>0</v>
      </c>
      <c r="S138" s="95">
        <f t="shared" si="4"/>
        <v>6210.16</v>
      </c>
      <c r="T138" s="94">
        <f t="shared" si="5"/>
        <v>7323.56</v>
      </c>
      <c r="U138" s="48" t="str">
        <f>VLOOKUP(B138,'FOLHA RESUMIDA'!C:I,2,0)</f>
        <v>TEREZA RAQUEL F ALMEIDA</v>
      </c>
    </row>
    <row r="139" spans="1:21">
      <c r="A139" s="96">
        <v>1</v>
      </c>
      <c r="B139" s="96">
        <v>2421</v>
      </c>
      <c r="C139" s="92" t="s">
        <v>125</v>
      </c>
      <c r="D139" s="88">
        <v>39370</v>
      </c>
      <c r="E139" s="96" t="s">
        <v>574</v>
      </c>
      <c r="F139" s="96" t="s">
        <v>415</v>
      </c>
      <c r="G139" s="90">
        <v>4336.3999999999996</v>
      </c>
      <c r="H139" s="90">
        <v>0</v>
      </c>
      <c r="I139" s="89" t="s">
        <v>512</v>
      </c>
      <c r="J139" s="90">
        <v>2544.25</v>
      </c>
      <c r="K139" s="90">
        <v>0</v>
      </c>
      <c r="L139" s="90">
        <v>0</v>
      </c>
      <c r="M139" s="90">
        <v>0</v>
      </c>
      <c r="N139" s="90">
        <v>0</v>
      </c>
      <c r="O139" s="90">
        <v>0</v>
      </c>
      <c r="P139" s="90">
        <v>0</v>
      </c>
      <c r="Q139" s="90">
        <v>0</v>
      </c>
      <c r="R139" s="90">
        <v>0</v>
      </c>
      <c r="S139" s="95">
        <f t="shared" si="4"/>
        <v>4336.3999999999996</v>
      </c>
      <c r="T139" s="94">
        <f t="shared" si="5"/>
        <v>2544.25</v>
      </c>
      <c r="U139" s="48" t="str">
        <f>VLOOKUP(B139,'FOLHA RESUMIDA'!C:I,2,0)</f>
        <v>ANA CLAUDIA NUNES DE MOURA</v>
      </c>
    </row>
    <row r="140" spans="1:21">
      <c r="A140" s="96">
        <v>1</v>
      </c>
      <c r="B140" s="96">
        <v>2437</v>
      </c>
      <c r="C140" s="92" t="s">
        <v>126</v>
      </c>
      <c r="D140" s="88">
        <v>39371</v>
      </c>
      <c r="E140" s="96" t="s">
        <v>574</v>
      </c>
      <c r="F140" s="96" t="s">
        <v>475</v>
      </c>
      <c r="G140" s="90">
        <v>2050.41</v>
      </c>
      <c r="H140" s="90">
        <v>0</v>
      </c>
      <c r="I140" s="89" t="s">
        <v>512</v>
      </c>
      <c r="J140" s="90">
        <v>0</v>
      </c>
      <c r="K140" s="90">
        <v>0</v>
      </c>
      <c r="L140" s="90">
        <v>0</v>
      </c>
      <c r="M140" s="90">
        <v>0</v>
      </c>
      <c r="N140" s="90">
        <v>0</v>
      </c>
      <c r="O140" s="90">
        <v>0</v>
      </c>
      <c r="P140" s="90">
        <v>0</v>
      </c>
      <c r="Q140" s="90">
        <v>0</v>
      </c>
      <c r="R140" s="90">
        <v>0</v>
      </c>
      <c r="S140" s="95">
        <f t="shared" si="4"/>
        <v>2050.41</v>
      </c>
      <c r="T140" s="94">
        <f t="shared" si="5"/>
        <v>0</v>
      </c>
      <c r="U140" s="48" t="str">
        <f>VLOOKUP(B140,'FOLHA RESUMIDA'!C:I,2,0)</f>
        <v>CLAUDILENE DE LIMA</v>
      </c>
    </row>
    <row r="141" spans="1:21">
      <c r="A141" s="96">
        <v>1</v>
      </c>
      <c r="B141" s="96">
        <v>2440</v>
      </c>
      <c r="C141" s="92" t="s">
        <v>592</v>
      </c>
      <c r="D141" s="88">
        <v>39371</v>
      </c>
      <c r="E141" s="96" t="s">
        <v>574</v>
      </c>
      <c r="F141" s="96" t="s">
        <v>408</v>
      </c>
      <c r="G141" s="90">
        <v>2162.0300000000002</v>
      </c>
      <c r="H141" s="90">
        <v>0</v>
      </c>
      <c r="I141" s="89" t="s">
        <v>512</v>
      </c>
      <c r="J141" s="90">
        <v>1413.47</v>
      </c>
      <c r="K141" s="90">
        <v>0</v>
      </c>
      <c r="L141" s="90">
        <v>0</v>
      </c>
      <c r="M141" s="90">
        <v>0</v>
      </c>
      <c r="N141" s="90">
        <v>0</v>
      </c>
      <c r="O141" s="90">
        <v>0</v>
      </c>
      <c r="P141" s="90">
        <v>0</v>
      </c>
      <c r="Q141" s="90">
        <v>0</v>
      </c>
      <c r="R141" s="90">
        <v>0</v>
      </c>
      <c r="S141" s="95">
        <f t="shared" si="4"/>
        <v>2162.0300000000002</v>
      </c>
      <c r="T141" s="94">
        <f t="shared" si="5"/>
        <v>1413.47</v>
      </c>
      <c r="U141" s="48" t="str">
        <f>VLOOKUP(B141,'FOLHA RESUMIDA'!C:I,2,0)</f>
        <v>ELIANE MOREIRA DE SOUZA SILVA</v>
      </c>
    </row>
    <row r="142" spans="1:21">
      <c r="A142" s="96">
        <v>1</v>
      </c>
      <c r="B142" s="96">
        <v>2443</v>
      </c>
      <c r="C142" s="92" t="s">
        <v>587</v>
      </c>
      <c r="D142" s="88">
        <v>39371</v>
      </c>
      <c r="E142" s="96" t="s">
        <v>574</v>
      </c>
      <c r="F142" s="96" t="s">
        <v>408</v>
      </c>
      <c r="G142" s="90">
        <v>1778.68</v>
      </c>
      <c r="H142" s="90">
        <v>0</v>
      </c>
      <c r="I142" s="89" t="s">
        <v>512</v>
      </c>
      <c r="J142" s="90">
        <v>0</v>
      </c>
      <c r="K142" s="90">
        <v>0</v>
      </c>
      <c r="L142" s="90">
        <v>0</v>
      </c>
      <c r="M142" s="90">
        <v>0</v>
      </c>
      <c r="N142" s="90">
        <v>0</v>
      </c>
      <c r="O142" s="90">
        <v>0</v>
      </c>
      <c r="P142" s="90">
        <v>0</v>
      </c>
      <c r="Q142" s="90">
        <v>0</v>
      </c>
      <c r="R142" s="90">
        <v>0</v>
      </c>
      <c r="S142" s="95">
        <f t="shared" si="4"/>
        <v>1778.68</v>
      </c>
      <c r="T142" s="94">
        <f t="shared" si="5"/>
        <v>0</v>
      </c>
      <c r="U142" s="48" t="str">
        <f>VLOOKUP(B142,'FOLHA RESUMIDA'!C:I,2,0)</f>
        <v>GEYZA JANAINA FERREIRA DE LIMA</v>
      </c>
    </row>
    <row r="143" spans="1:21">
      <c r="A143" s="96">
        <v>1</v>
      </c>
      <c r="B143" s="96">
        <v>2448</v>
      </c>
      <c r="C143" s="92" t="s">
        <v>127</v>
      </c>
      <c r="D143" s="88">
        <v>39371</v>
      </c>
      <c r="E143" s="96" t="s">
        <v>574</v>
      </c>
      <c r="F143" s="96" t="s">
        <v>408</v>
      </c>
      <c r="G143" s="90">
        <v>2162.04</v>
      </c>
      <c r="H143" s="90">
        <v>0</v>
      </c>
      <c r="I143" s="89" t="s">
        <v>512</v>
      </c>
      <c r="J143" s="90">
        <v>0</v>
      </c>
      <c r="K143" s="90">
        <v>0</v>
      </c>
      <c r="L143" s="90">
        <v>0</v>
      </c>
      <c r="M143" s="90">
        <v>0</v>
      </c>
      <c r="N143" s="90">
        <v>0</v>
      </c>
      <c r="O143" s="90">
        <v>0</v>
      </c>
      <c r="P143" s="90">
        <v>0</v>
      </c>
      <c r="Q143" s="90">
        <v>0</v>
      </c>
      <c r="R143" s="90">
        <v>0</v>
      </c>
      <c r="S143" s="95">
        <f t="shared" si="4"/>
        <v>2162.04</v>
      </c>
      <c r="T143" s="94">
        <f t="shared" si="5"/>
        <v>0</v>
      </c>
      <c r="U143" s="48" t="str">
        <f>VLOOKUP(B143,'FOLHA RESUMIDA'!C:I,2,0)</f>
        <v>JULIO CESAR DA SILVA</v>
      </c>
    </row>
    <row r="144" spans="1:21">
      <c r="A144" s="96">
        <v>1</v>
      </c>
      <c r="B144" s="96">
        <v>2451</v>
      </c>
      <c r="C144" s="92" t="s">
        <v>128</v>
      </c>
      <c r="D144" s="88">
        <v>39371</v>
      </c>
      <c r="E144" s="96" t="s">
        <v>574</v>
      </c>
      <c r="F144" s="96" t="s">
        <v>408</v>
      </c>
      <c r="G144" s="90">
        <v>1961.05</v>
      </c>
      <c r="H144" s="90">
        <v>0</v>
      </c>
      <c r="I144" s="89" t="s">
        <v>512</v>
      </c>
      <c r="J144" s="90">
        <v>0</v>
      </c>
      <c r="K144" s="90">
        <v>0</v>
      </c>
      <c r="L144" s="90">
        <v>0</v>
      </c>
      <c r="M144" s="90">
        <v>0</v>
      </c>
      <c r="N144" s="90">
        <v>0</v>
      </c>
      <c r="O144" s="90">
        <v>0</v>
      </c>
      <c r="P144" s="90">
        <v>0</v>
      </c>
      <c r="Q144" s="90">
        <v>0</v>
      </c>
      <c r="R144" s="90">
        <v>0</v>
      </c>
      <c r="S144" s="95">
        <f t="shared" si="4"/>
        <v>1961.05</v>
      </c>
      <c r="T144" s="94">
        <f t="shared" si="5"/>
        <v>0</v>
      </c>
      <c r="U144" s="48" t="str">
        <f>VLOOKUP(B144,'FOLHA RESUMIDA'!C:I,2,0)</f>
        <v>MANUELLA BOMFIM DA SILVA</v>
      </c>
    </row>
    <row r="145" spans="1:21">
      <c r="A145" s="96">
        <v>1</v>
      </c>
      <c r="B145" s="96">
        <v>2468</v>
      </c>
      <c r="C145" s="92" t="s">
        <v>129</v>
      </c>
      <c r="D145" s="88">
        <v>39485</v>
      </c>
      <c r="E145" s="96" t="s">
        <v>574</v>
      </c>
      <c r="F145" s="96" t="s">
        <v>469</v>
      </c>
      <c r="G145" s="90">
        <v>2373.69</v>
      </c>
      <c r="H145" s="90">
        <v>0</v>
      </c>
      <c r="I145" s="89" t="s">
        <v>512</v>
      </c>
      <c r="J145" s="90">
        <v>2544.25</v>
      </c>
      <c r="K145" s="90">
        <v>0</v>
      </c>
      <c r="L145" s="90">
        <v>0</v>
      </c>
      <c r="M145" s="90">
        <v>0</v>
      </c>
      <c r="N145" s="90">
        <v>3900</v>
      </c>
      <c r="O145" s="90">
        <v>0</v>
      </c>
      <c r="P145" s="90">
        <v>0</v>
      </c>
      <c r="Q145" s="90">
        <v>0</v>
      </c>
      <c r="R145" s="90">
        <v>0</v>
      </c>
      <c r="S145" s="95">
        <f t="shared" si="4"/>
        <v>2373.69</v>
      </c>
      <c r="T145" s="94">
        <f t="shared" si="5"/>
        <v>6444.25</v>
      </c>
      <c r="U145" s="48" t="str">
        <f>VLOOKUP(B145,'FOLHA RESUMIDA'!C:I,2,0)</f>
        <v>ANA GERTRUDES DE A F GUERRA</v>
      </c>
    </row>
    <row r="146" spans="1:21">
      <c r="A146" s="96">
        <v>1</v>
      </c>
      <c r="B146" s="96">
        <v>2474</v>
      </c>
      <c r="C146" s="92" t="s">
        <v>130</v>
      </c>
      <c r="D146" s="88">
        <v>39491</v>
      </c>
      <c r="E146" s="96" t="s">
        <v>574</v>
      </c>
      <c r="F146" s="96" t="s">
        <v>416</v>
      </c>
      <c r="G146" s="90">
        <v>6210.16</v>
      </c>
      <c r="H146" s="90">
        <v>0</v>
      </c>
      <c r="I146" s="89" t="s">
        <v>512</v>
      </c>
      <c r="J146" s="90">
        <v>0</v>
      </c>
      <c r="K146" s="90">
        <v>0</v>
      </c>
      <c r="L146" s="90">
        <v>0</v>
      </c>
      <c r="M146" s="90">
        <v>0</v>
      </c>
      <c r="N146" s="90">
        <v>0</v>
      </c>
      <c r="O146" s="90">
        <v>0</v>
      </c>
      <c r="P146" s="90">
        <v>7969.76</v>
      </c>
      <c r="Q146" s="90">
        <v>0</v>
      </c>
      <c r="R146" s="90">
        <v>0</v>
      </c>
      <c r="S146" s="95">
        <f t="shared" si="4"/>
        <v>6210.16</v>
      </c>
      <c r="T146" s="94">
        <f t="shared" si="5"/>
        <v>7969.76</v>
      </c>
      <c r="U146" s="48" t="str">
        <f>VLOOKUP(B146,'FOLHA RESUMIDA'!C:I,2,0)</f>
        <v>MARIA ROSEANE DOS A CLEMENTINO</v>
      </c>
    </row>
    <row r="147" spans="1:21">
      <c r="A147" s="96">
        <v>50</v>
      </c>
      <c r="B147" s="96">
        <v>2478</v>
      </c>
      <c r="C147" s="92" t="s">
        <v>370</v>
      </c>
      <c r="D147" s="88">
        <v>39524</v>
      </c>
      <c r="E147" s="96" t="s">
        <v>574</v>
      </c>
      <c r="F147" s="96" t="s">
        <v>486</v>
      </c>
      <c r="G147" s="90">
        <v>5534.43</v>
      </c>
      <c r="H147" s="90">
        <v>0</v>
      </c>
      <c r="I147" s="89" t="s">
        <v>512</v>
      </c>
      <c r="J147" s="90">
        <v>0</v>
      </c>
      <c r="K147" s="90">
        <v>0</v>
      </c>
      <c r="L147" s="90">
        <v>0</v>
      </c>
      <c r="M147" s="90">
        <v>0</v>
      </c>
      <c r="N147" s="90">
        <v>0</v>
      </c>
      <c r="O147" s="90">
        <v>0</v>
      </c>
      <c r="P147" s="90">
        <v>0</v>
      </c>
      <c r="Q147" s="90">
        <v>0</v>
      </c>
      <c r="R147" s="90">
        <v>0</v>
      </c>
      <c r="S147" s="95">
        <f t="shared" si="4"/>
        <v>5534.43</v>
      </c>
      <c r="T147" s="94">
        <f t="shared" si="5"/>
        <v>0</v>
      </c>
      <c r="U147" s="48" t="str">
        <f>VLOOKUP(B147,'FOLHA RESUMIDA'!C:I,2,0)</f>
        <v>ROGERIO MOURA VIEIRA</v>
      </c>
    </row>
    <row r="148" spans="1:21">
      <c r="A148" s="96">
        <v>20</v>
      </c>
      <c r="B148" s="96">
        <v>2481</v>
      </c>
      <c r="C148" s="92" t="s">
        <v>345</v>
      </c>
      <c r="D148" s="88">
        <v>39524</v>
      </c>
      <c r="E148" s="96" t="s">
        <v>574</v>
      </c>
      <c r="F148" s="96" t="s">
        <v>486</v>
      </c>
      <c r="G148" s="90">
        <v>5534.43</v>
      </c>
      <c r="H148" s="90">
        <v>0</v>
      </c>
      <c r="I148" s="89" t="s">
        <v>512</v>
      </c>
      <c r="J148" s="90">
        <v>0</v>
      </c>
      <c r="K148" s="90">
        <v>0</v>
      </c>
      <c r="L148" s="90">
        <v>0</v>
      </c>
      <c r="M148" s="90">
        <v>0</v>
      </c>
      <c r="N148" s="90">
        <v>0</v>
      </c>
      <c r="O148" s="90">
        <v>0</v>
      </c>
      <c r="P148" s="90">
        <v>0</v>
      </c>
      <c r="Q148" s="90">
        <v>0</v>
      </c>
      <c r="R148" s="90">
        <v>0</v>
      </c>
      <c r="S148" s="95">
        <f t="shared" si="4"/>
        <v>5534.43</v>
      </c>
      <c r="T148" s="94">
        <f t="shared" si="5"/>
        <v>0</v>
      </c>
      <c r="U148" s="48" t="str">
        <f>VLOOKUP(B148,'FOLHA RESUMIDA'!C:I,2,0)</f>
        <v>RAFAELLA MICHELLE DE L MIRANDA</v>
      </c>
    </row>
    <row r="149" spans="1:21">
      <c r="A149" s="96">
        <v>39</v>
      </c>
      <c r="B149" s="96">
        <v>2484</v>
      </c>
      <c r="C149" s="92" t="s">
        <v>363</v>
      </c>
      <c r="D149" s="88">
        <v>39524</v>
      </c>
      <c r="E149" s="96" t="s">
        <v>574</v>
      </c>
      <c r="F149" s="96" t="s">
        <v>486</v>
      </c>
      <c r="G149" s="90">
        <v>6406.84</v>
      </c>
      <c r="H149" s="90">
        <v>0</v>
      </c>
      <c r="I149" s="89" t="s">
        <v>512</v>
      </c>
      <c r="J149" s="90">
        <v>0</v>
      </c>
      <c r="K149" s="90">
        <v>0</v>
      </c>
      <c r="L149" s="90">
        <v>0</v>
      </c>
      <c r="M149" s="90">
        <v>0</v>
      </c>
      <c r="N149" s="90">
        <v>0</v>
      </c>
      <c r="O149" s="90">
        <v>0</v>
      </c>
      <c r="P149" s="90">
        <v>0</v>
      </c>
      <c r="Q149" s="90">
        <v>0</v>
      </c>
      <c r="R149" s="90">
        <v>0</v>
      </c>
      <c r="S149" s="95">
        <f t="shared" si="4"/>
        <v>6406.84</v>
      </c>
      <c r="T149" s="94">
        <f t="shared" si="5"/>
        <v>0</v>
      </c>
      <c r="U149" s="48" t="str">
        <f>VLOOKUP(B149,'FOLHA RESUMIDA'!C:I,2,0)</f>
        <v>ARLEY ANDERSON TAVARES MOREIRA</v>
      </c>
    </row>
    <row r="150" spans="1:21">
      <c r="A150" s="96">
        <v>1</v>
      </c>
      <c r="B150" s="96">
        <v>2493</v>
      </c>
      <c r="C150" s="92" t="s">
        <v>131</v>
      </c>
      <c r="D150" s="88">
        <v>39539</v>
      </c>
      <c r="E150" s="96" t="s">
        <v>574</v>
      </c>
      <c r="F150" s="96" t="s">
        <v>469</v>
      </c>
      <c r="G150" s="90">
        <v>2373.69</v>
      </c>
      <c r="H150" s="90">
        <v>0</v>
      </c>
      <c r="I150" s="89" t="s">
        <v>512</v>
      </c>
      <c r="J150" s="90">
        <v>0</v>
      </c>
      <c r="K150" s="90">
        <v>0</v>
      </c>
      <c r="L150" s="90">
        <v>0</v>
      </c>
      <c r="M150" s="90">
        <v>0</v>
      </c>
      <c r="N150" s="90">
        <v>0</v>
      </c>
      <c r="O150" s="90">
        <v>0</v>
      </c>
      <c r="P150" s="90">
        <v>0</v>
      </c>
      <c r="Q150" s="90">
        <v>0</v>
      </c>
      <c r="R150" s="90">
        <v>0</v>
      </c>
      <c r="S150" s="95">
        <f t="shared" si="4"/>
        <v>2373.69</v>
      </c>
      <c r="T150" s="94">
        <f t="shared" si="5"/>
        <v>0</v>
      </c>
      <c r="U150" s="48" t="str">
        <f>VLOOKUP(B150,'FOLHA RESUMIDA'!C:I,2,0)</f>
        <v>CRISTIANE R  DE O  GONCALVES</v>
      </c>
    </row>
    <row r="151" spans="1:21">
      <c r="A151" s="96">
        <v>1</v>
      </c>
      <c r="B151" s="96">
        <v>2498</v>
      </c>
      <c r="C151" s="92" t="s">
        <v>132</v>
      </c>
      <c r="D151" s="88">
        <v>39539</v>
      </c>
      <c r="E151" s="96" t="s">
        <v>574</v>
      </c>
      <c r="F151" s="96" t="s">
        <v>412</v>
      </c>
      <c r="G151" s="90">
        <v>2260.66</v>
      </c>
      <c r="H151" s="90">
        <v>0</v>
      </c>
      <c r="I151" s="89" t="s">
        <v>512</v>
      </c>
      <c r="J151" s="90">
        <v>0</v>
      </c>
      <c r="K151" s="90">
        <v>0</v>
      </c>
      <c r="L151" s="90">
        <v>0</v>
      </c>
      <c r="M151" s="90">
        <v>0</v>
      </c>
      <c r="N151" s="90">
        <v>0</v>
      </c>
      <c r="O151" s="90">
        <v>0</v>
      </c>
      <c r="P151" s="90">
        <v>0</v>
      </c>
      <c r="Q151" s="90">
        <v>0</v>
      </c>
      <c r="R151" s="90">
        <v>0</v>
      </c>
      <c r="S151" s="95">
        <f t="shared" si="4"/>
        <v>2260.66</v>
      </c>
      <c r="T151" s="94">
        <f t="shared" si="5"/>
        <v>0</v>
      </c>
      <c r="U151" s="48" t="str">
        <f>VLOOKUP(B151,'FOLHA RESUMIDA'!C:I,2,0)</f>
        <v>TEREZINHA DE J  DE L  M  NETA</v>
      </c>
    </row>
    <row r="152" spans="1:21">
      <c r="A152" s="96">
        <v>1</v>
      </c>
      <c r="B152" s="96">
        <v>2502</v>
      </c>
      <c r="C152" s="92" t="s">
        <v>133</v>
      </c>
      <c r="D152" s="88">
        <v>39553</v>
      </c>
      <c r="E152" s="96" t="s">
        <v>574</v>
      </c>
      <c r="F152" s="96" t="s">
        <v>412</v>
      </c>
      <c r="G152" s="90">
        <v>2050.41</v>
      </c>
      <c r="H152" s="90">
        <v>0</v>
      </c>
      <c r="I152" s="89" t="s">
        <v>512</v>
      </c>
      <c r="J152" s="90">
        <v>0</v>
      </c>
      <c r="K152" s="90">
        <v>0</v>
      </c>
      <c r="L152" s="90">
        <v>0</v>
      </c>
      <c r="M152" s="90">
        <v>0</v>
      </c>
      <c r="N152" s="90">
        <v>0</v>
      </c>
      <c r="O152" s="90">
        <v>0</v>
      </c>
      <c r="P152" s="90">
        <v>0</v>
      </c>
      <c r="Q152" s="90">
        <v>0</v>
      </c>
      <c r="R152" s="90">
        <v>0</v>
      </c>
      <c r="S152" s="95">
        <f t="shared" si="4"/>
        <v>2050.41</v>
      </c>
      <c r="T152" s="94">
        <f t="shared" si="5"/>
        <v>0</v>
      </c>
      <c r="U152" s="48" t="str">
        <f>VLOOKUP(B152,'FOLHA RESUMIDA'!C:I,2,0)</f>
        <v>PAULO ROBERTO DA SILVA CUNHA</v>
      </c>
    </row>
    <row r="153" spans="1:21">
      <c r="A153" s="96">
        <v>1</v>
      </c>
      <c r="B153" s="96">
        <v>2503</v>
      </c>
      <c r="C153" s="92" t="s">
        <v>134</v>
      </c>
      <c r="D153" s="88">
        <v>39553</v>
      </c>
      <c r="E153" s="96" t="s">
        <v>574</v>
      </c>
      <c r="F153" s="96" t="s">
        <v>486</v>
      </c>
      <c r="G153" s="90">
        <v>6101.75</v>
      </c>
      <c r="H153" s="90">
        <v>0</v>
      </c>
      <c r="I153" s="89" t="s">
        <v>512</v>
      </c>
      <c r="J153" s="90">
        <v>0</v>
      </c>
      <c r="K153" s="90">
        <v>0</v>
      </c>
      <c r="L153" s="90">
        <v>0</v>
      </c>
      <c r="M153" s="90">
        <v>0</v>
      </c>
      <c r="N153" s="90">
        <v>0</v>
      </c>
      <c r="O153" s="90">
        <v>0</v>
      </c>
      <c r="P153" s="90">
        <v>0</v>
      </c>
      <c r="Q153" s="90">
        <v>0</v>
      </c>
      <c r="R153" s="90">
        <v>0</v>
      </c>
      <c r="S153" s="95">
        <f t="shared" si="4"/>
        <v>6101.75</v>
      </c>
      <c r="T153" s="94">
        <f t="shared" si="5"/>
        <v>0</v>
      </c>
      <c r="U153" s="48" t="str">
        <f>VLOOKUP(B153,'FOLHA RESUMIDA'!C:I,2,0)</f>
        <v>TACIZO LUIZ PEREIRA DA SILVA</v>
      </c>
    </row>
    <row r="154" spans="1:21">
      <c r="A154" s="96">
        <v>1</v>
      </c>
      <c r="B154" s="96">
        <v>2504</v>
      </c>
      <c r="C154" s="92" t="s">
        <v>135</v>
      </c>
      <c r="D154" s="88">
        <v>39576</v>
      </c>
      <c r="E154" s="96" t="s">
        <v>574</v>
      </c>
      <c r="F154" s="96" t="s">
        <v>491</v>
      </c>
      <c r="G154" s="90">
        <v>0</v>
      </c>
      <c r="H154" s="90">
        <v>0</v>
      </c>
      <c r="I154" s="89" t="s">
        <v>514</v>
      </c>
      <c r="J154" s="90">
        <v>0</v>
      </c>
      <c r="K154" s="90">
        <v>0</v>
      </c>
      <c r="L154" s="90">
        <v>0</v>
      </c>
      <c r="M154" s="90">
        <v>0</v>
      </c>
      <c r="N154" s="90">
        <v>0</v>
      </c>
      <c r="O154" s="90">
        <v>323.08</v>
      </c>
      <c r="P154" s="90">
        <v>1292.31</v>
      </c>
      <c r="Q154" s="90">
        <v>0</v>
      </c>
      <c r="R154" s="90">
        <v>0</v>
      </c>
      <c r="S154" s="95">
        <f t="shared" si="4"/>
        <v>323.08</v>
      </c>
      <c r="T154" s="94">
        <f t="shared" si="5"/>
        <v>1292.31</v>
      </c>
      <c r="U154" s="48" t="str">
        <f>VLOOKUP(B154,'FOLHA RESUMIDA'!C:I,2,0)</f>
        <v>RIVALDO GOMES DA SILVA</v>
      </c>
    </row>
    <row r="155" spans="1:21">
      <c r="A155" s="96">
        <v>1</v>
      </c>
      <c r="B155" s="96">
        <v>2506</v>
      </c>
      <c r="C155" s="92" t="s">
        <v>136</v>
      </c>
      <c r="D155" s="88">
        <v>39576</v>
      </c>
      <c r="E155" s="96" t="s">
        <v>574</v>
      </c>
      <c r="F155" s="96" t="s">
        <v>491</v>
      </c>
      <c r="G155" s="90">
        <v>0</v>
      </c>
      <c r="H155" s="90">
        <v>0</v>
      </c>
      <c r="I155" s="89" t="s">
        <v>514</v>
      </c>
      <c r="J155" s="90">
        <v>0</v>
      </c>
      <c r="K155" s="90">
        <v>0</v>
      </c>
      <c r="L155" s="90">
        <v>0</v>
      </c>
      <c r="M155" s="90">
        <v>0</v>
      </c>
      <c r="N155" s="90">
        <v>0</v>
      </c>
      <c r="O155" s="90">
        <v>323.08</v>
      </c>
      <c r="P155" s="90">
        <v>1292.31</v>
      </c>
      <c r="Q155" s="90">
        <v>0</v>
      </c>
      <c r="R155" s="90">
        <v>0</v>
      </c>
      <c r="S155" s="95">
        <f t="shared" si="4"/>
        <v>323.08</v>
      </c>
      <c r="T155" s="94">
        <f t="shared" si="5"/>
        <v>1292.31</v>
      </c>
      <c r="U155" s="48" t="str">
        <f>VLOOKUP(B155,'FOLHA RESUMIDA'!C:I,2,0)</f>
        <v>IVETE ANTONIETA B  DE CARVALHO</v>
      </c>
    </row>
    <row r="156" spans="1:21">
      <c r="A156" s="96">
        <v>1</v>
      </c>
      <c r="B156" s="96">
        <v>2507</v>
      </c>
      <c r="C156" s="92" t="s">
        <v>137</v>
      </c>
      <c r="D156" s="88">
        <v>39576</v>
      </c>
      <c r="E156" s="96" t="s">
        <v>574</v>
      </c>
      <c r="F156" s="96" t="s">
        <v>491</v>
      </c>
      <c r="G156" s="90">
        <v>0</v>
      </c>
      <c r="H156" s="90">
        <v>0</v>
      </c>
      <c r="I156" s="89" t="s">
        <v>514</v>
      </c>
      <c r="J156" s="90">
        <v>0</v>
      </c>
      <c r="K156" s="90">
        <v>0</v>
      </c>
      <c r="L156" s="90">
        <v>0</v>
      </c>
      <c r="M156" s="90">
        <v>0</v>
      </c>
      <c r="N156" s="90">
        <v>0</v>
      </c>
      <c r="O156" s="90">
        <v>323.08</v>
      </c>
      <c r="P156" s="90">
        <v>1292.31</v>
      </c>
      <c r="Q156" s="90">
        <v>0</v>
      </c>
      <c r="R156" s="90">
        <v>0</v>
      </c>
      <c r="S156" s="95">
        <f t="shared" si="4"/>
        <v>323.08</v>
      </c>
      <c r="T156" s="94">
        <f t="shared" si="5"/>
        <v>1292.31</v>
      </c>
      <c r="U156" s="48" t="str">
        <f>VLOOKUP(B156,'FOLHA RESUMIDA'!C:I,2,0)</f>
        <v>ANANIAS TEIXEIRA DE LIMA</v>
      </c>
    </row>
    <row r="157" spans="1:21">
      <c r="A157" s="96">
        <v>1</v>
      </c>
      <c r="B157" s="96">
        <v>2508</v>
      </c>
      <c r="C157" s="92" t="s">
        <v>138</v>
      </c>
      <c r="D157" s="88">
        <v>39576</v>
      </c>
      <c r="E157" s="96" t="s">
        <v>574</v>
      </c>
      <c r="F157" s="96" t="s">
        <v>439</v>
      </c>
      <c r="G157" s="90">
        <v>0</v>
      </c>
      <c r="H157" s="90">
        <v>0</v>
      </c>
      <c r="I157" s="89" t="s">
        <v>514</v>
      </c>
      <c r="J157" s="90">
        <v>0</v>
      </c>
      <c r="K157" s="90">
        <v>0</v>
      </c>
      <c r="L157" s="90">
        <v>0</v>
      </c>
      <c r="M157" s="90">
        <v>0</v>
      </c>
      <c r="N157" s="90">
        <v>0</v>
      </c>
      <c r="O157" s="90">
        <v>700</v>
      </c>
      <c r="P157" s="90">
        <v>2800.02</v>
      </c>
      <c r="Q157" s="90">
        <v>0</v>
      </c>
      <c r="R157" s="90">
        <v>0</v>
      </c>
      <c r="S157" s="95">
        <f t="shared" si="4"/>
        <v>700</v>
      </c>
      <c r="T157" s="94">
        <f t="shared" si="5"/>
        <v>2800.02</v>
      </c>
      <c r="U157" s="48" t="str">
        <f>VLOOKUP(B157,'FOLHA RESUMIDA'!C:I,2,0)</f>
        <v>JOSE ALEXANDRE DE BARROS ALVES</v>
      </c>
    </row>
    <row r="158" spans="1:21">
      <c r="A158" s="96">
        <v>1</v>
      </c>
      <c r="B158" s="96">
        <v>2509</v>
      </c>
      <c r="C158" s="92" t="s">
        <v>139</v>
      </c>
      <c r="D158" s="88">
        <v>39576</v>
      </c>
      <c r="E158" s="96" t="s">
        <v>574</v>
      </c>
      <c r="F158" s="96" t="s">
        <v>491</v>
      </c>
      <c r="G158" s="90">
        <v>0</v>
      </c>
      <c r="H158" s="90">
        <v>0</v>
      </c>
      <c r="I158" s="89" t="s">
        <v>514</v>
      </c>
      <c r="J158" s="90">
        <v>0</v>
      </c>
      <c r="K158" s="90">
        <v>0</v>
      </c>
      <c r="L158" s="90">
        <v>0</v>
      </c>
      <c r="M158" s="90">
        <v>0</v>
      </c>
      <c r="N158" s="90">
        <v>0</v>
      </c>
      <c r="O158" s="90">
        <v>323.08</v>
      </c>
      <c r="P158" s="90">
        <v>1292.31</v>
      </c>
      <c r="Q158" s="90">
        <v>0</v>
      </c>
      <c r="R158" s="90">
        <v>0</v>
      </c>
      <c r="S158" s="95">
        <f t="shared" si="4"/>
        <v>323.08</v>
      </c>
      <c r="T158" s="94">
        <f t="shared" si="5"/>
        <v>1292.31</v>
      </c>
      <c r="U158" s="48" t="str">
        <f>VLOOKUP(B158,'FOLHA RESUMIDA'!C:I,2,0)</f>
        <v>ALDEMIR NASCIMENTO DA SILVA</v>
      </c>
    </row>
    <row r="159" spans="1:21">
      <c r="A159" s="96">
        <v>1</v>
      </c>
      <c r="B159" s="96">
        <v>2512</v>
      </c>
      <c r="C159" s="92" t="s">
        <v>355</v>
      </c>
      <c r="D159" s="88">
        <v>39582</v>
      </c>
      <c r="E159" s="96" t="s">
        <v>574</v>
      </c>
      <c r="F159" s="96" t="s">
        <v>486</v>
      </c>
      <c r="G159" s="90">
        <v>5811.19</v>
      </c>
      <c r="H159" s="90">
        <v>0</v>
      </c>
      <c r="I159" s="89" t="s">
        <v>512</v>
      </c>
      <c r="J159" s="90">
        <v>0</v>
      </c>
      <c r="K159" s="90">
        <v>0</v>
      </c>
      <c r="L159" s="90">
        <v>0</v>
      </c>
      <c r="M159" s="90">
        <v>0</v>
      </c>
      <c r="N159" s="90">
        <v>0</v>
      </c>
      <c r="O159" s="90">
        <v>0</v>
      </c>
      <c r="P159" s="90">
        <v>0</v>
      </c>
      <c r="Q159" s="90">
        <v>0</v>
      </c>
      <c r="R159" s="90">
        <v>0</v>
      </c>
      <c r="S159" s="95">
        <f t="shared" si="4"/>
        <v>5811.19</v>
      </c>
      <c r="T159" s="94">
        <f t="shared" si="5"/>
        <v>0</v>
      </c>
      <c r="U159" s="48" t="str">
        <f>VLOOKUP(B159,'FOLHA RESUMIDA'!C:I,2,0)</f>
        <v>JOSENILDO JOSE TORRES</v>
      </c>
    </row>
    <row r="160" spans="1:21">
      <c r="A160" s="96">
        <v>1</v>
      </c>
      <c r="B160" s="96">
        <v>2514</v>
      </c>
      <c r="C160" s="92" t="s">
        <v>140</v>
      </c>
      <c r="D160" s="88">
        <v>39582</v>
      </c>
      <c r="E160" s="96" t="s">
        <v>574</v>
      </c>
      <c r="F160" s="96" t="s">
        <v>469</v>
      </c>
      <c r="G160" s="90">
        <v>2152.9699999999998</v>
      </c>
      <c r="H160" s="90">
        <v>0</v>
      </c>
      <c r="I160" s="89" t="s">
        <v>512</v>
      </c>
      <c r="J160" s="90">
        <v>904.62</v>
      </c>
      <c r="K160" s="90">
        <v>0</v>
      </c>
      <c r="L160" s="90">
        <v>0</v>
      </c>
      <c r="M160" s="90">
        <v>0</v>
      </c>
      <c r="N160" s="90">
        <v>0</v>
      </c>
      <c r="O160" s="90">
        <v>0</v>
      </c>
      <c r="P160" s="90">
        <v>0</v>
      </c>
      <c r="Q160" s="90">
        <v>0</v>
      </c>
      <c r="R160" s="90">
        <v>0</v>
      </c>
      <c r="S160" s="95">
        <f t="shared" si="4"/>
        <v>2152.9699999999998</v>
      </c>
      <c r="T160" s="94">
        <f t="shared" si="5"/>
        <v>904.62</v>
      </c>
      <c r="U160" s="48" t="str">
        <f>VLOOKUP(B160,'FOLHA RESUMIDA'!C:I,2,0)</f>
        <v>JULIANA CAVALCANTI DE SOUSA</v>
      </c>
    </row>
    <row r="161" spans="1:21">
      <c r="A161" s="96">
        <v>1</v>
      </c>
      <c r="B161" s="96">
        <v>2520</v>
      </c>
      <c r="C161" s="92" t="s">
        <v>356</v>
      </c>
      <c r="D161" s="88">
        <v>39582</v>
      </c>
      <c r="E161" s="96" t="s">
        <v>574</v>
      </c>
      <c r="F161" s="96" t="s">
        <v>469</v>
      </c>
      <c r="G161" s="90">
        <v>2152.9499999999998</v>
      </c>
      <c r="H161" s="90">
        <v>0</v>
      </c>
      <c r="I161" s="89" t="s">
        <v>512</v>
      </c>
      <c r="J161" s="90">
        <v>0</v>
      </c>
      <c r="K161" s="90">
        <v>0</v>
      </c>
      <c r="L161" s="90">
        <v>0</v>
      </c>
      <c r="M161" s="90">
        <v>0</v>
      </c>
      <c r="N161" s="90">
        <v>0</v>
      </c>
      <c r="O161" s="90">
        <v>0</v>
      </c>
      <c r="P161" s="90">
        <v>0</v>
      </c>
      <c r="Q161" s="90">
        <v>0</v>
      </c>
      <c r="R161" s="90">
        <v>0</v>
      </c>
      <c r="S161" s="95">
        <f t="shared" si="4"/>
        <v>2152.9499999999998</v>
      </c>
      <c r="T161" s="94">
        <f t="shared" si="5"/>
        <v>0</v>
      </c>
      <c r="U161" s="48" t="str">
        <f>VLOOKUP(B161,'FOLHA RESUMIDA'!C:I,2,0)</f>
        <v>SELMA CRISTIANIA LIMA RORIZ</v>
      </c>
    </row>
    <row r="162" spans="1:21">
      <c r="A162" s="96">
        <v>39</v>
      </c>
      <c r="B162" s="96">
        <v>2523</v>
      </c>
      <c r="C162" s="92" t="s">
        <v>364</v>
      </c>
      <c r="D162" s="88">
        <v>39582</v>
      </c>
      <c r="E162" s="96" t="s">
        <v>574</v>
      </c>
      <c r="F162" s="96" t="s">
        <v>469</v>
      </c>
      <c r="G162" s="90">
        <v>2373.69</v>
      </c>
      <c r="H162" s="90">
        <v>0</v>
      </c>
      <c r="I162" s="89" t="s">
        <v>512</v>
      </c>
      <c r="J162" s="90">
        <v>0</v>
      </c>
      <c r="K162" s="90">
        <v>0</v>
      </c>
      <c r="L162" s="90">
        <v>233.32</v>
      </c>
      <c r="M162" s="90">
        <v>0</v>
      </c>
      <c r="N162" s="90">
        <v>0</v>
      </c>
      <c r="O162" s="90">
        <v>0</v>
      </c>
      <c r="P162" s="90">
        <v>0</v>
      </c>
      <c r="Q162" s="90">
        <v>0</v>
      </c>
      <c r="R162" s="90">
        <v>0</v>
      </c>
      <c r="S162" s="95">
        <f t="shared" si="4"/>
        <v>2373.69</v>
      </c>
      <c r="T162" s="94">
        <f t="shared" si="5"/>
        <v>233.32</v>
      </c>
      <c r="U162" s="48" t="str">
        <f>VLOOKUP(B162,'FOLHA RESUMIDA'!C:I,2,0)</f>
        <v>JANISSON COELHO DE VASCONCELOS</v>
      </c>
    </row>
    <row r="163" spans="1:21">
      <c r="A163" s="96">
        <v>10</v>
      </c>
      <c r="B163" s="96">
        <v>2525</v>
      </c>
      <c r="C163" s="92" t="s">
        <v>322</v>
      </c>
      <c r="D163" s="88">
        <v>39588</v>
      </c>
      <c r="E163" s="96" t="s">
        <v>574</v>
      </c>
      <c r="F163" s="96" t="s">
        <v>469</v>
      </c>
      <c r="G163" s="90">
        <v>2373.69</v>
      </c>
      <c r="H163" s="90">
        <v>0</v>
      </c>
      <c r="I163" s="89" t="s">
        <v>512</v>
      </c>
      <c r="J163" s="90">
        <v>0</v>
      </c>
      <c r="K163" s="90">
        <v>0</v>
      </c>
      <c r="L163" s="90">
        <v>0</v>
      </c>
      <c r="M163" s="90">
        <v>0</v>
      </c>
      <c r="N163" s="90">
        <v>0</v>
      </c>
      <c r="O163" s="90">
        <v>0</v>
      </c>
      <c r="P163" s="90">
        <v>0</v>
      </c>
      <c r="Q163" s="90">
        <v>0</v>
      </c>
      <c r="R163" s="90">
        <v>0</v>
      </c>
      <c r="S163" s="95">
        <f t="shared" si="4"/>
        <v>2373.69</v>
      </c>
      <c r="T163" s="94">
        <f t="shared" si="5"/>
        <v>0</v>
      </c>
      <c r="U163" s="48" t="str">
        <f>VLOOKUP(B163,'FOLHA RESUMIDA'!C:I,2,0)</f>
        <v>FABIANE TAVARES DE SOUZA</v>
      </c>
    </row>
    <row r="164" spans="1:21">
      <c r="A164" s="96">
        <v>1</v>
      </c>
      <c r="B164" s="96">
        <v>2526</v>
      </c>
      <c r="C164" s="92" t="s">
        <v>141</v>
      </c>
      <c r="D164" s="88">
        <v>39588</v>
      </c>
      <c r="E164" s="96" t="s">
        <v>574</v>
      </c>
      <c r="F164" s="96" t="s">
        <v>473</v>
      </c>
      <c r="G164" s="90">
        <v>2050.41</v>
      </c>
      <c r="H164" s="90">
        <v>0</v>
      </c>
      <c r="I164" s="89" t="s">
        <v>512</v>
      </c>
      <c r="J164" s="90">
        <v>1413.47</v>
      </c>
      <c r="K164" s="90">
        <v>0</v>
      </c>
      <c r="L164" s="90">
        <v>0</v>
      </c>
      <c r="M164" s="90">
        <v>0</v>
      </c>
      <c r="N164" s="90">
        <v>0</v>
      </c>
      <c r="O164" s="90">
        <v>0</v>
      </c>
      <c r="P164" s="90">
        <v>0</v>
      </c>
      <c r="Q164" s="90">
        <v>0</v>
      </c>
      <c r="R164" s="90">
        <v>0</v>
      </c>
      <c r="S164" s="95">
        <f t="shared" si="4"/>
        <v>2050.41</v>
      </c>
      <c r="T164" s="94">
        <f t="shared" si="5"/>
        <v>1413.47</v>
      </c>
      <c r="U164" s="48" t="str">
        <f>VLOOKUP(B164,'FOLHA RESUMIDA'!C:I,2,0)</f>
        <v>JARBAS FERREIRA DE LIMA JUNIOR</v>
      </c>
    </row>
    <row r="165" spans="1:21">
      <c r="A165" s="96">
        <v>1</v>
      </c>
      <c r="B165" s="96">
        <v>2530</v>
      </c>
      <c r="C165" s="92" t="s">
        <v>142</v>
      </c>
      <c r="D165" s="88">
        <v>39601</v>
      </c>
      <c r="E165" s="96" t="s">
        <v>574</v>
      </c>
      <c r="F165" s="96" t="s">
        <v>408</v>
      </c>
      <c r="G165" s="90">
        <v>1778.68</v>
      </c>
      <c r="H165" s="90">
        <v>0</v>
      </c>
      <c r="I165" s="89" t="s">
        <v>512</v>
      </c>
      <c r="J165" s="90">
        <v>0</v>
      </c>
      <c r="K165" s="90">
        <v>0</v>
      </c>
      <c r="L165" s="90">
        <v>0</v>
      </c>
      <c r="M165" s="90">
        <v>0</v>
      </c>
      <c r="N165" s="90">
        <v>0</v>
      </c>
      <c r="O165" s="90">
        <v>0</v>
      </c>
      <c r="P165" s="90">
        <v>0</v>
      </c>
      <c r="Q165" s="90">
        <v>0</v>
      </c>
      <c r="R165" s="90">
        <v>0</v>
      </c>
      <c r="S165" s="95">
        <f t="shared" si="4"/>
        <v>1778.68</v>
      </c>
      <c r="T165" s="94">
        <f t="shared" si="5"/>
        <v>0</v>
      </c>
      <c r="U165" s="48" t="str">
        <f>VLOOKUP(B165,'FOLHA RESUMIDA'!C:I,2,0)</f>
        <v>ARLEILDA MENDES DA SILVA</v>
      </c>
    </row>
    <row r="166" spans="1:21">
      <c r="A166" s="96">
        <v>1</v>
      </c>
      <c r="B166" s="96">
        <v>2534</v>
      </c>
      <c r="C166" s="92" t="s">
        <v>143</v>
      </c>
      <c r="D166" s="88">
        <v>39601</v>
      </c>
      <c r="E166" s="96" t="s">
        <v>574</v>
      </c>
      <c r="F166" s="96" t="s">
        <v>408</v>
      </c>
      <c r="G166" s="90">
        <v>2897.35</v>
      </c>
      <c r="H166" s="90">
        <v>0</v>
      </c>
      <c r="I166" s="89" t="s">
        <v>512</v>
      </c>
      <c r="J166" s="90">
        <v>0</v>
      </c>
      <c r="K166" s="90">
        <v>0</v>
      </c>
      <c r="L166" s="90">
        <v>0</v>
      </c>
      <c r="M166" s="90">
        <v>0</v>
      </c>
      <c r="N166" s="90">
        <v>0</v>
      </c>
      <c r="O166" s="90">
        <v>0</v>
      </c>
      <c r="P166" s="90">
        <v>0</v>
      </c>
      <c r="Q166" s="90">
        <v>0</v>
      </c>
      <c r="R166" s="90">
        <v>0</v>
      </c>
      <c r="S166" s="95">
        <f t="shared" si="4"/>
        <v>2897.35</v>
      </c>
      <c r="T166" s="94">
        <f t="shared" si="5"/>
        <v>0</v>
      </c>
      <c r="U166" s="48" t="str">
        <f>VLOOKUP(B166,'FOLHA RESUMIDA'!C:I,2,0)</f>
        <v>EMANUEL MESSIAS RIBEIRO COSTA</v>
      </c>
    </row>
    <row r="167" spans="1:21">
      <c r="A167" s="96">
        <v>1</v>
      </c>
      <c r="B167" s="96">
        <v>2539</v>
      </c>
      <c r="C167" s="92" t="s">
        <v>144</v>
      </c>
      <c r="D167" s="88">
        <v>39601</v>
      </c>
      <c r="E167" s="96" t="s">
        <v>574</v>
      </c>
      <c r="F167" s="96" t="s">
        <v>489</v>
      </c>
      <c r="G167" s="90">
        <v>2059.0700000000002</v>
      </c>
      <c r="H167" s="90">
        <v>0</v>
      </c>
      <c r="I167" s="89" t="s">
        <v>512</v>
      </c>
      <c r="J167" s="90">
        <v>0</v>
      </c>
      <c r="K167" s="90">
        <v>0</v>
      </c>
      <c r="L167" s="90">
        <v>0</v>
      </c>
      <c r="M167" s="90">
        <v>0</v>
      </c>
      <c r="N167" s="90">
        <v>0</v>
      </c>
      <c r="O167" s="90">
        <v>0</v>
      </c>
      <c r="P167" s="90">
        <v>0</v>
      </c>
      <c r="Q167" s="90">
        <v>0</v>
      </c>
      <c r="R167" s="90">
        <v>0</v>
      </c>
      <c r="S167" s="95">
        <f t="shared" si="4"/>
        <v>2059.0700000000002</v>
      </c>
      <c r="T167" s="94">
        <f t="shared" si="5"/>
        <v>0</v>
      </c>
      <c r="U167" s="48" t="str">
        <f>VLOOKUP(B167,'FOLHA RESUMIDA'!C:I,2,0)</f>
        <v>JOSENILDA BEZERRA DA SILVA</v>
      </c>
    </row>
    <row r="168" spans="1:21">
      <c r="A168" s="96">
        <v>1</v>
      </c>
      <c r="B168" s="96">
        <v>2541</v>
      </c>
      <c r="C168" s="92" t="s">
        <v>145</v>
      </c>
      <c r="D168" s="88">
        <v>39601</v>
      </c>
      <c r="E168" s="96" t="s">
        <v>574</v>
      </c>
      <c r="F168" s="96" t="s">
        <v>408</v>
      </c>
      <c r="G168" s="90">
        <v>1778.68</v>
      </c>
      <c r="H168" s="90">
        <v>0</v>
      </c>
      <c r="I168" s="89" t="s">
        <v>512</v>
      </c>
      <c r="J168" s="90">
        <v>0</v>
      </c>
      <c r="K168" s="90">
        <v>0</v>
      </c>
      <c r="L168" s="90">
        <v>0</v>
      </c>
      <c r="M168" s="90">
        <v>0</v>
      </c>
      <c r="N168" s="90">
        <v>0</v>
      </c>
      <c r="O168" s="90">
        <v>0</v>
      </c>
      <c r="P168" s="90">
        <v>0</v>
      </c>
      <c r="Q168" s="90">
        <v>0</v>
      </c>
      <c r="R168" s="90">
        <v>0</v>
      </c>
      <c r="S168" s="95">
        <f t="shared" si="4"/>
        <v>1778.68</v>
      </c>
      <c r="T168" s="94">
        <f t="shared" si="5"/>
        <v>0</v>
      </c>
      <c r="U168" s="48" t="str">
        <f>VLOOKUP(B168,'FOLHA RESUMIDA'!C:I,2,0)</f>
        <v>MARCELA SALLES DA SILVA</v>
      </c>
    </row>
    <row r="169" spans="1:21">
      <c r="A169" s="96">
        <v>59</v>
      </c>
      <c r="B169" s="96">
        <v>2547</v>
      </c>
      <c r="C169" s="92" t="s">
        <v>383</v>
      </c>
      <c r="D169" s="88">
        <v>39601</v>
      </c>
      <c r="E169" s="96" t="s">
        <v>574</v>
      </c>
      <c r="F169" s="96" t="s">
        <v>469</v>
      </c>
      <c r="G169" s="90">
        <v>2152.9699999999998</v>
      </c>
      <c r="H169" s="90">
        <v>0</v>
      </c>
      <c r="I169" s="89" t="s">
        <v>512</v>
      </c>
      <c r="J169" s="90">
        <v>0</v>
      </c>
      <c r="K169" s="90">
        <v>0</v>
      </c>
      <c r="L169" s="90">
        <v>0</v>
      </c>
      <c r="M169" s="90">
        <v>0</v>
      </c>
      <c r="N169" s="90">
        <v>0</v>
      </c>
      <c r="O169" s="90">
        <v>0</v>
      </c>
      <c r="P169" s="90">
        <v>0</v>
      </c>
      <c r="Q169" s="90">
        <v>0</v>
      </c>
      <c r="R169" s="90">
        <v>0</v>
      </c>
      <c r="S169" s="95">
        <f t="shared" si="4"/>
        <v>2152.9699999999998</v>
      </c>
      <c r="T169" s="94">
        <f t="shared" si="5"/>
        <v>0</v>
      </c>
      <c r="U169" s="48" t="str">
        <f>VLOOKUP(B169,'FOLHA RESUMIDA'!C:I,2,0)</f>
        <v>CYNTHIA RODRIGUES DE ALMEIDA</v>
      </c>
    </row>
    <row r="170" spans="1:21">
      <c r="A170" s="96">
        <v>1</v>
      </c>
      <c r="B170" s="96">
        <v>2548</v>
      </c>
      <c r="C170" s="92" t="s">
        <v>146</v>
      </c>
      <c r="D170" s="88">
        <v>39601</v>
      </c>
      <c r="E170" s="96" t="s">
        <v>574</v>
      </c>
      <c r="F170" s="96" t="s">
        <v>469</v>
      </c>
      <c r="G170" s="90">
        <v>2260.61</v>
      </c>
      <c r="H170" s="90">
        <v>0</v>
      </c>
      <c r="I170" s="89" t="s">
        <v>512</v>
      </c>
      <c r="J170" s="90">
        <v>1723.08</v>
      </c>
      <c r="K170" s="90">
        <v>0</v>
      </c>
      <c r="L170" s="90">
        <v>0</v>
      </c>
      <c r="M170" s="90">
        <v>0</v>
      </c>
      <c r="N170" s="90">
        <v>0</v>
      </c>
      <c r="O170" s="90">
        <v>0</v>
      </c>
      <c r="P170" s="90">
        <v>0</v>
      </c>
      <c r="Q170" s="90">
        <v>0</v>
      </c>
      <c r="R170" s="90">
        <v>0</v>
      </c>
      <c r="S170" s="95">
        <f t="shared" si="4"/>
        <v>2260.61</v>
      </c>
      <c r="T170" s="94">
        <f t="shared" si="5"/>
        <v>1723.08</v>
      </c>
      <c r="U170" s="48" t="str">
        <f>VLOOKUP(B170,'FOLHA RESUMIDA'!C:I,2,0)</f>
        <v>ELIANA PEREIRA SANTANA</v>
      </c>
    </row>
    <row r="171" spans="1:21">
      <c r="A171" s="96">
        <v>1</v>
      </c>
      <c r="B171" s="96">
        <v>2553</v>
      </c>
      <c r="C171" s="92" t="s">
        <v>147</v>
      </c>
      <c r="D171" s="88">
        <v>39601</v>
      </c>
      <c r="E171" s="96" t="s">
        <v>574</v>
      </c>
      <c r="F171" s="96" t="s">
        <v>469</v>
      </c>
      <c r="G171" s="90">
        <v>2373.69</v>
      </c>
      <c r="H171" s="90">
        <v>0</v>
      </c>
      <c r="I171" s="89" t="s">
        <v>512</v>
      </c>
      <c r="J171" s="90">
        <v>904.62</v>
      </c>
      <c r="K171" s="90">
        <v>0</v>
      </c>
      <c r="L171" s="90">
        <v>0</v>
      </c>
      <c r="M171" s="90">
        <v>0</v>
      </c>
      <c r="N171" s="90">
        <v>0</v>
      </c>
      <c r="O171" s="90">
        <v>0</v>
      </c>
      <c r="P171" s="90">
        <v>0</v>
      </c>
      <c r="Q171" s="90">
        <v>0</v>
      </c>
      <c r="R171" s="90">
        <v>0</v>
      </c>
      <c r="S171" s="95">
        <f t="shared" si="4"/>
        <v>2373.69</v>
      </c>
      <c r="T171" s="94">
        <f t="shared" si="5"/>
        <v>904.62</v>
      </c>
      <c r="U171" s="48" t="str">
        <f>VLOOKUP(B171,'FOLHA RESUMIDA'!C:I,2,0)</f>
        <v>LIVIA DA SILVA LIMA</v>
      </c>
    </row>
    <row r="172" spans="1:21">
      <c r="A172" s="96">
        <v>1</v>
      </c>
      <c r="B172" s="96">
        <v>2559</v>
      </c>
      <c r="C172" s="92" t="s">
        <v>329</v>
      </c>
      <c r="D172" s="88">
        <v>39601</v>
      </c>
      <c r="E172" s="96" t="s">
        <v>574</v>
      </c>
      <c r="F172" s="96" t="s">
        <v>469</v>
      </c>
      <c r="G172" s="90">
        <v>2260.66</v>
      </c>
      <c r="H172" s="90">
        <v>0</v>
      </c>
      <c r="I172" s="89" t="s">
        <v>512</v>
      </c>
      <c r="J172" s="90">
        <v>0</v>
      </c>
      <c r="K172" s="90">
        <v>0</v>
      </c>
      <c r="L172" s="90">
        <v>0</v>
      </c>
      <c r="M172" s="90">
        <v>0</v>
      </c>
      <c r="N172" s="90">
        <v>0</v>
      </c>
      <c r="O172" s="90">
        <v>0</v>
      </c>
      <c r="P172" s="90">
        <v>0</v>
      </c>
      <c r="Q172" s="90">
        <v>0</v>
      </c>
      <c r="R172" s="90">
        <v>0</v>
      </c>
      <c r="S172" s="95">
        <f t="shared" si="4"/>
        <v>2260.66</v>
      </c>
      <c r="T172" s="94">
        <f t="shared" si="5"/>
        <v>0</v>
      </c>
      <c r="U172" s="48" t="str">
        <f>VLOOKUP(B172,'FOLHA RESUMIDA'!C:I,2,0)</f>
        <v>SANDRO DE MIRANDA SANTOS</v>
      </c>
    </row>
    <row r="173" spans="1:21">
      <c r="A173" s="96">
        <v>1</v>
      </c>
      <c r="B173" s="96">
        <v>2562</v>
      </c>
      <c r="C173" s="92" t="s">
        <v>347</v>
      </c>
      <c r="D173" s="88">
        <v>39601</v>
      </c>
      <c r="E173" s="96" t="s">
        <v>574</v>
      </c>
      <c r="F173" s="96" t="s">
        <v>486</v>
      </c>
      <c r="G173" s="90">
        <v>6101.75</v>
      </c>
      <c r="H173" s="90">
        <v>0</v>
      </c>
      <c r="I173" s="89" t="s">
        <v>512</v>
      </c>
      <c r="J173" s="90">
        <v>0</v>
      </c>
      <c r="K173" s="90">
        <v>0</v>
      </c>
      <c r="L173" s="90">
        <v>0</v>
      </c>
      <c r="M173" s="90">
        <v>0</v>
      </c>
      <c r="N173" s="90">
        <v>0</v>
      </c>
      <c r="O173" s="90">
        <v>0</v>
      </c>
      <c r="P173" s="90">
        <v>0</v>
      </c>
      <c r="Q173" s="90">
        <v>0</v>
      </c>
      <c r="R173" s="90">
        <v>0</v>
      </c>
      <c r="S173" s="95">
        <f t="shared" si="4"/>
        <v>6101.75</v>
      </c>
      <c r="T173" s="94">
        <f t="shared" si="5"/>
        <v>0</v>
      </c>
      <c r="U173" s="48" t="str">
        <f>VLOOKUP(B173,'FOLHA RESUMIDA'!C:I,2,0)</f>
        <v>ERIKA MARQUES BEZERRA</v>
      </c>
    </row>
    <row r="174" spans="1:21">
      <c r="A174" s="96">
        <v>50</v>
      </c>
      <c r="B174" s="96">
        <v>2568</v>
      </c>
      <c r="C174" s="92" t="s">
        <v>382</v>
      </c>
      <c r="D174" s="88">
        <v>39608</v>
      </c>
      <c r="E174" s="96" t="s">
        <v>574</v>
      </c>
      <c r="F174" s="96" t="s">
        <v>486</v>
      </c>
      <c r="G174" s="90">
        <v>6101.75</v>
      </c>
      <c r="H174" s="90">
        <v>0</v>
      </c>
      <c r="I174" s="89" t="s">
        <v>512</v>
      </c>
      <c r="J174" s="90">
        <v>0</v>
      </c>
      <c r="K174" s="90">
        <v>0</v>
      </c>
      <c r="L174" s="90">
        <v>0</v>
      </c>
      <c r="M174" s="90">
        <v>0</v>
      </c>
      <c r="N174" s="90">
        <v>0</v>
      </c>
      <c r="O174" s="90">
        <v>0</v>
      </c>
      <c r="P174" s="90">
        <v>0</v>
      </c>
      <c r="Q174" s="90">
        <v>0</v>
      </c>
      <c r="R174" s="90">
        <v>0</v>
      </c>
      <c r="S174" s="95">
        <f t="shared" si="4"/>
        <v>6101.75</v>
      </c>
      <c r="T174" s="94">
        <f t="shared" si="5"/>
        <v>0</v>
      </c>
      <c r="U174" s="48" t="str">
        <f>VLOOKUP(B174,'FOLHA RESUMIDA'!C:I,2,0)</f>
        <v>CATARINA DANIELLE DA S AMORIM</v>
      </c>
    </row>
    <row r="175" spans="1:21">
      <c r="A175" s="96">
        <v>1</v>
      </c>
      <c r="B175" s="96">
        <v>2574</v>
      </c>
      <c r="C175" s="92" t="s">
        <v>148</v>
      </c>
      <c r="D175" s="88">
        <v>39615</v>
      </c>
      <c r="E175" s="96" t="s">
        <v>574</v>
      </c>
      <c r="F175" s="96" t="s">
        <v>469</v>
      </c>
      <c r="G175" s="90">
        <v>2492.37</v>
      </c>
      <c r="H175" s="90">
        <v>0</v>
      </c>
      <c r="I175" s="89" t="s">
        <v>512</v>
      </c>
      <c r="J175" s="90">
        <v>2544.25</v>
      </c>
      <c r="K175" s="90">
        <v>0</v>
      </c>
      <c r="L175" s="90">
        <v>0</v>
      </c>
      <c r="M175" s="90">
        <v>0</v>
      </c>
      <c r="N175" s="90">
        <v>0</v>
      </c>
      <c r="O175" s="90">
        <v>0</v>
      </c>
      <c r="P175" s="90">
        <v>0</v>
      </c>
      <c r="Q175" s="90">
        <v>0</v>
      </c>
      <c r="R175" s="90">
        <v>0</v>
      </c>
      <c r="S175" s="95">
        <f t="shared" si="4"/>
        <v>2492.37</v>
      </c>
      <c r="T175" s="94">
        <f t="shared" si="5"/>
        <v>2544.25</v>
      </c>
      <c r="U175" s="48" t="str">
        <f>VLOOKUP(B175,'FOLHA RESUMIDA'!C:I,2,0)</f>
        <v>ANDERSON SANTOS DE LIMA FARIAS</v>
      </c>
    </row>
    <row r="176" spans="1:21">
      <c r="A176" s="96">
        <v>1</v>
      </c>
      <c r="B176" s="96">
        <v>2577</v>
      </c>
      <c r="C176" s="92" t="s">
        <v>149</v>
      </c>
      <c r="D176" s="88">
        <v>39615</v>
      </c>
      <c r="E176" s="96" t="s">
        <v>574</v>
      </c>
      <c r="F176" s="96" t="s">
        <v>469</v>
      </c>
      <c r="G176" s="90">
        <v>2152.9499999999998</v>
      </c>
      <c r="H176" s="90">
        <v>0</v>
      </c>
      <c r="I176" s="89" t="s">
        <v>512</v>
      </c>
      <c r="J176" s="90">
        <v>904.62</v>
      </c>
      <c r="K176" s="90">
        <v>0</v>
      </c>
      <c r="L176" s="90">
        <v>0</v>
      </c>
      <c r="M176" s="90">
        <v>0</v>
      </c>
      <c r="N176" s="90">
        <v>0</v>
      </c>
      <c r="O176" s="90">
        <v>0</v>
      </c>
      <c r="P176" s="90">
        <v>0</v>
      </c>
      <c r="Q176" s="90">
        <v>0</v>
      </c>
      <c r="R176" s="90">
        <v>0</v>
      </c>
      <c r="S176" s="95">
        <f t="shared" si="4"/>
        <v>2152.9499999999998</v>
      </c>
      <c r="T176" s="94">
        <f t="shared" si="5"/>
        <v>904.62</v>
      </c>
      <c r="U176" s="48" t="str">
        <f>VLOOKUP(B176,'FOLHA RESUMIDA'!C:I,2,0)</f>
        <v>CARLA CRISTINA OLIVEIRA MATOS</v>
      </c>
    </row>
    <row r="177" spans="1:21">
      <c r="A177" s="96">
        <v>1</v>
      </c>
      <c r="B177" s="96">
        <v>2584</v>
      </c>
      <c r="C177" s="92" t="s">
        <v>150</v>
      </c>
      <c r="D177" s="88">
        <v>39615</v>
      </c>
      <c r="E177" s="96" t="s">
        <v>574</v>
      </c>
      <c r="F177" s="96" t="s">
        <v>469</v>
      </c>
      <c r="G177" s="90">
        <v>2373.69</v>
      </c>
      <c r="H177" s="90">
        <v>0</v>
      </c>
      <c r="I177" s="89" t="s">
        <v>512</v>
      </c>
      <c r="J177" s="90">
        <v>0</v>
      </c>
      <c r="K177" s="90">
        <v>0</v>
      </c>
      <c r="L177" s="90">
        <v>0</v>
      </c>
      <c r="M177" s="90">
        <v>0</v>
      </c>
      <c r="N177" s="90">
        <v>0</v>
      </c>
      <c r="O177" s="90">
        <v>0</v>
      </c>
      <c r="P177" s="90">
        <v>0</v>
      </c>
      <c r="Q177" s="90">
        <v>0</v>
      </c>
      <c r="R177" s="90">
        <v>0</v>
      </c>
      <c r="S177" s="95">
        <f t="shared" si="4"/>
        <v>2373.69</v>
      </c>
      <c r="T177" s="94">
        <f t="shared" si="5"/>
        <v>0</v>
      </c>
      <c r="U177" s="48" t="str">
        <f>VLOOKUP(B177,'FOLHA RESUMIDA'!C:I,2,0)</f>
        <v>HELIA MARIA ALEXANDRE DE SOUZA</v>
      </c>
    </row>
    <row r="178" spans="1:21">
      <c r="A178" s="96">
        <v>1</v>
      </c>
      <c r="B178" s="96">
        <v>2585</v>
      </c>
      <c r="C178" s="92" t="s">
        <v>151</v>
      </c>
      <c r="D178" s="88">
        <v>39615</v>
      </c>
      <c r="E178" s="96" t="s">
        <v>574</v>
      </c>
      <c r="F178" s="96" t="s">
        <v>469</v>
      </c>
      <c r="G178" s="90">
        <v>2152.9499999999998</v>
      </c>
      <c r="H178" s="90">
        <v>0</v>
      </c>
      <c r="I178" s="89" t="s">
        <v>512</v>
      </c>
      <c r="J178" s="90">
        <v>0</v>
      </c>
      <c r="K178" s="90">
        <v>0</v>
      </c>
      <c r="L178" s="90">
        <v>0</v>
      </c>
      <c r="M178" s="90">
        <v>0</v>
      </c>
      <c r="N178" s="90">
        <v>0</v>
      </c>
      <c r="O178" s="90">
        <v>0</v>
      </c>
      <c r="P178" s="90">
        <v>0</v>
      </c>
      <c r="Q178" s="90">
        <v>0</v>
      </c>
      <c r="R178" s="90">
        <v>0</v>
      </c>
      <c r="S178" s="95">
        <f t="shared" si="4"/>
        <v>2152.9499999999998</v>
      </c>
      <c r="T178" s="94">
        <f t="shared" si="5"/>
        <v>0</v>
      </c>
      <c r="U178" s="48" t="str">
        <f>VLOOKUP(B178,'FOLHA RESUMIDA'!C:I,2,0)</f>
        <v>HELIO DO N BARBOZA JUNIOR</v>
      </c>
    </row>
    <row r="179" spans="1:21">
      <c r="A179" s="96">
        <v>1</v>
      </c>
      <c r="B179" s="96">
        <v>2586</v>
      </c>
      <c r="C179" s="92" t="s">
        <v>330</v>
      </c>
      <c r="D179" s="88">
        <v>39615</v>
      </c>
      <c r="E179" s="96" t="s">
        <v>574</v>
      </c>
      <c r="F179" s="96" t="s">
        <v>469</v>
      </c>
      <c r="G179" s="90">
        <v>2373.69</v>
      </c>
      <c r="H179" s="90">
        <v>0</v>
      </c>
      <c r="I179" s="89" t="s">
        <v>512</v>
      </c>
      <c r="J179" s="90">
        <v>904.62</v>
      </c>
      <c r="K179" s="90">
        <v>0</v>
      </c>
      <c r="L179" s="90">
        <v>0</v>
      </c>
      <c r="M179" s="90">
        <v>0</v>
      </c>
      <c r="N179" s="90">
        <v>0</v>
      </c>
      <c r="O179" s="90">
        <v>0</v>
      </c>
      <c r="P179" s="90">
        <v>0</v>
      </c>
      <c r="Q179" s="90">
        <v>0</v>
      </c>
      <c r="R179" s="90">
        <v>0</v>
      </c>
      <c r="S179" s="95">
        <f t="shared" si="4"/>
        <v>2373.69</v>
      </c>
      <c r="T179" s="94">
        <f t="shared" si="5"/>
        <v>904.62</v>
      </c>
      <c r="U179" s="48" t="str">
        <f>VLOOKUP(B179,'FOLHA RESUMIDA'!C:I,2,0)</f>
        <v>JAQUELINE P F DE OLIVEIRA</v>
      </c>
    </row>
    <row r="180" spans="1:21">
      <c r="A180" s="96">
        <v>1</v>
      </c>
      <c r="B180" s="96">
        <v>2588</v>
      </c>
      <c r="C180" s="92" t="s">
        <v>152</v>
      </c>
      <c r="D180" s="88">
        <v>39615</v>
      </c>
      <c r="E180" s="96" t="s">
        <v>574</v>
      </c>
      <c r="F180" s="96" t="s">
        <v>469</v>
      </c>
      <c r="G180" s="90">
        <v>2373.69</v>
      </c>
      <c r="H180" s="90">
        <v>0</v>
      </c>
      <c r="I180" s="89" t="s">
        <v>512</v>
      </c>
      <c r="J180" s="90">
        <v>2544.25</v>
      </c>
      <c r="K180" s="90">
        <v>0</v>
      </c>
      <c r="L180" s="90">
        <v>0</v>
      </c>
      <c r="M180" s="90">
        <v>1800</v>
      </c>
      <c r="N180" s="90">
        <v>0</v>
      </c>
      <c r="O180" s="90">
        <v>0</v>
      </c>
      <c r="P180" s="90">
        <v>0</v>
      </c>
      <c r="Q180" s="90">
        <v>0</v>
      </c>
      <c r="R180" s="90">
        <v>0</v>
      </c>
      <c r="S180" s="95">
        <f t="shared" si="4"/>
        <v>2373.69</v>
      </c>
      <c r="T180" s="94">
        <f t="shared" si="5"/>
        <v>4344.25</v>
      </c>
      <c r="U180" s="48" t="str">
        <f>VLOOKUP(B180,'FOLHA RESUMIDA'!C:I,2,0)</f>
        <v>JOSE NEVES DA SILVA JUNIOR</v>
      </c>
    </row>
    <row r="181" spans="1:21">
      <c r="A181" s="96">
        <v>1</v>
      </c>
      <c r="B181" s="96">
        <v>2596</v>
      </c>
      <c r="C181" s="92" t="s">
        <v>357</v>
      </c>
      <c r="D181" s="88">
        <v>39615</v>
      </c>
      <c r="E181" s="96" t="s">
        <v>574</v>
      </c>
      <c r="F181" s="96" t="s">
        <v>469</v>
      </c>
      <c r="G181" s="90">
        <v>2373.69</v>
      </c>
      <c r="H181" s="90">
        <v>0</v>
      </c>
      <c r="I181" s="89" t="s">
        <v>512</v>
      </c>
      <c r="J181" s="90">
        <v>0</v>
      </c>
      <c r="K181" s="90">
        <v>0</v>
      </c>
      <c r="L181" s="90">
        <v>0</v>
      </c>
      <c r="M181" s="90">
        <v>0</v>
      </c>
      <c r="N181" s="90">
        <v>0</v>
      </c>
      <c r="O181" s="90">
        <v>0</v>
      </c>
      <c r="P181" s="90">
        <v>0</v>
      </c>
      <c r="Q181" s="90">
        <v>0</v>
      </c>
      <c r="R181" s="90">
        <v>0</v>
      </c>
      <c r="S181" s="95">
        <f t="shared" si="4"/>
        <v>2373.69</v>
      </c>
      <c r="T181" s="94">
        <f t="shared" si="5"/>
        <v>0</v>
      </c>
      <c r="U181" s="48" t="str">
        <f>VLOOKUP(B181,'FOLHA RESUMIDA'!C:I,2,0)</f>
        <v>WELLIDA CRISTIANE DE M  GUERRA</v>
      </c>
    </row>
    <row r="182" spans="1:21">
      <c r="A182" s="96">
        <v>47</v>
      </c>
      <c r="B182" s="96">
        <v>2602</v>
      </c>
      <c r="C182" s="92" t="s">
        <v>365</v>
      </c>
      <c r="D182" s="88">
        <v>39615</v>
      </c>
      <c r="E182" s="96" t="s">
        <v>574</v>
      </c>
      <c r="F182" s="96" t="s">
        <v>486</v>
      </c>
      <c r="G182" s="90">
        <v>6101.75</v>
      </c>
      <c r="H182" s="90">
        <v>0</v>
      </c>
      <c r="I182" s="89" t="s">
        <v>512</v>
      </c>
      <c r="J182" s="90">
        <v>0</v>
      </c>
      <c r="K182" s="90">
        <v>0</v>
      </c>
      <c r="L182" s="90">
        <v>0</v>
      </c>
      <c r="M182" s="90">
        <v>0</v>
      </c>
      <c r="N182" s="90">
        <v>0</v>
      </c>
      <c r="O182" s="90">
        <v>0</v>
      </c>
      <c r="P182" s="90">
        <v>0</v>
      </c>
      <c r="Q182" s="90">
        <v>0</v>
      </c>
      <c r="R182" s="90">
        <v>0</v>
      </c>
      <c r="S182" s="95">
        <f t="shared" si="4"/>
        <v>6101.75</v>
      </c>
      <c r="T182" s="94">
        <f t="shared" si="5"/>
        <v>0</v>
      </c>
      <c r="U182" s="48" t="str">
        <f>VLOOKUP(B182,'FOLHA RESUMIDA'!C:I,2,0)</f>
        <v>DIANA ATALECIA NEVES DE SA</v>
      </c>
    </row>
    <row r="183" spans="1:21">
      <c r="A183" s="96">
        <v>59</v>
      </c>
      <c r="B183" s="96">
        <v>2604</v>
      </c>
      <c r="C183" s="92" t="s">
        <v>384</v>
      </c>
      <c r="D183" s="88">
        <v>39615</v>
      </c>
      <c r="E183" s="96" t="s">
        <v>574</v>
      </c>
      <c r="F183" s="96" t="s">
        <v>486</v>
      </c>
      <c r="G183" s="90">
        <v>6101.75</v>
      </c>
      <c r="H183" s="90">
        <v>0</v>
      </c>
      <c r="I183" s="89" t="s">
        <v>512</v>
      </c>
      <c r="J183" s="90">
        <v>0</v>
      </c>
      <c r="K183" s="90">
        <v>0</v>
      </c>
      <c r="L183" s="90">
        <v>0</v>
      </c>
      <c r="M183" s="90">
        <v>0</v>
      </c>
      <c r="N183" s="90">
        <v>0</v>
      </c>
      <c r="O183" s="90">
        <v>0</v>
      </c>
      <c r="P183" s="90">
        <v>0</v>
      </c>
      <c r="Q183" s="90">
        <v>0</v>
      </c>
      <c r="R183" s="90">
        <v>0</v>
      </c>
      <c r="S183" s="95">
        <f t="shared" si="4"/>
        <v>6101.75</v>
      </c>
      <c r="T183" s="94">
        <f t="shared" si="5"/>
        <v>0</v>
      </c>
      <c r="U183" s="48" t="str">
        <f>VLOOKUP(B183,'FOLHA RESUMIDA'!C:I,2,0)</f>
        <v>JAMINE K  G  DA ROCHA MARTINS</v>
      </c>
    </row>
    <row r="184" spans="1:21">
      <c r="A184" s="96">
        <v>1</v>
      </c>
      <c r="B184" s="96">
        <v>2614</v>
      </c>
      <c r="C184" s="92" t="s">
        <v>153</v>
      </c>
      <c r="D184" s="88">
        <v>39615</v>
      </c>
      <c r="E184" s="96" t="s">
        <v>574</v>
      </c>
      <c r="F184" s="96" t="s">
        <v>408</v>
      </c>
      <c r="G184" s="90">
        <v>1778.68</v>
      </c>
      <c r="H184" s="90">
        <v>0</v>
      </c>
      <c r="I184" s="89" t="s">
        <v>512</v>
      </c>
      <c r="J184" s="90">
        <v>1187.32</v>
      </c>
      <c r="K184" s="90">
        <v>0</v>
      </c>
      <c r="L184" s="90">
        <v>0</v>
      </c>
      <c r="M184" s="90">
        <v>0</v>
      </c>
      <c r="N184" s="90">
        <v>0</v>
      </c>
      <c r="O184" s="90">
        <v>0</v>
      </c>
      <c r="P184" s="90">
        <v>0</v>
      </c>
      <c r="Q184" s="90">
        <v>0</v>
      </c>
      <c r="R184" s="90">
        <v>0</v>
      </c>
      <c r="S184" s="95">
        <f t="shared" si="4"/>
        <v>1778.68</v>
      </c>
      <c r="T184" s="94">
        <f t="shared" si="5"/>
        <v>1187.32</v>
      </c>
      <c r="U184" s="48" t="str">
        <f>VLOOKUP(B184,'FOLHA RESUMIDA'!C:I,2,0)</f>
        <v>EDVANIA GOMES DE SOUZA PONTES</v>
      </c>
    </row>
    <row r="185" spans="1:21">
      <c r="A185" s="96">
        <v>1</v>
      </c>
      <c r="B185" s="96">
        <v>2618</v>
      </c>
      <c r="C185" s="92" t="s">
        <v>154</v>
      </c>
      <c r="D185" s="88">
        <v>39615</v>
      </c>
      <c r="E185" s="96" t="s">
        <v>574</v>
      </c>
      <c r="F185" s="96" t="s">
        <v>408</v>
      </c>
      <c r="G185" s="90">
        <v>1778.68</v>
      </c>
      <c r="H185" s="90">
        <v>0</v>
      </c>
      <c r="I185" s="89" t="s">
        <v>512</v>
      </c>
      <c r="J185" s="90">
        <v>0</v>
      </c>
      <c r="K185" s="90">
        <v>0</v>
      </c>
      <c r="L185" s="90">
        <v>0</v>
      </c>
      <c r="M185" s="90">
        <v>0</v>
      </c>
      <c r="N185" s="90">
        <v>0</v>
      </c>
      <c r="O185" s="90">
        <v>0</v>
      </c>
      <c r="P185" s="90">
        <v>0</v>
      </c>
      <c r="Q185" s="90">
        <v>0</v>
      </c>
      <c r="R185" s="90">
        <v>0</v>
      </c>
      <c r="S185" s="95">
        <f t="shared" si="4"/>
        <v>1778.68</v>
      </c>
      <c r="T185" s="94">
        <f t="shared" si="5"/>
        <v>0</v>
      </c>
      <c r="U185" s="48" t="str">
        <f>VLOOKUP(B185,'FOLHA RESUMIDA'!C:I,2,0)</f>
        <v>MARIA DA CONCEICAO O DOS SANTO</v>
      </c>
    </row>
    <row r="186" spans="1:21">
      <c r="A186" s="96">
        <v>1</v>
      </c>
      <c r="B186" s="96">
        <v>2623</v>
      </c>
      <c r="C186" s="92" t="s">
        <v>155</v>
      </c>
      <c r="D186" s="88">
        <v>39615</v>
      </c>
      <c r="E186" s="96" t="s">
        <v>574</v>
      </c>
      <c r="F186" s="96" t="s">
        <v>408</v>
      </c>
      <c r="G186" s="90">
        <v>1778.73</v>
      </c>
      <c r="H186" s="90">
        <v>0</v>
      </c>
      <c r="I186" s="89" t="s">
        <v>512</v>
      </c>
      <c r="J186" s="90">
        <v>0</v>
      </c>
      <c r="K186" s="90">
        <v>0</v>
      </c>
      <c r="L186" s="90">
        <v>0</v>
      </c>
      <c r="M186" s="90">
        <v>0</v>
      </c>
      <c r="N186" s="90">
        <v>0</v>
      </c>
      <c r="O186" s="90">
        <v>0</v>
      </c>
      <c r="P186" s="90">
        <v>0</v>
      </c>
      <c r="Q186" s="90">
        <v>0</v>
      </c>
      <c r="R186" s="90">
        <v>0</v>
      </c>
      <c r="S186" s="95">
        <f t="shared" si="4"/>
        <v>1778.73</v>
      </c>
      <c r="T186" s="94">
        <f t="shared" si="5"/>
        <v>0</v>
      </c>
      <c r="U186" s="48" t="str">
        <f>VLOOKUP(B186,'FOLHA RESUMIDA'!C:I,2,0)</f>
        <v>RUTH BARBOSA DE ARAUJO</v>
      </c>
    </row>
    <row r="187" spans="1:21">
      <c r="A187" s="96">
        <v>1</v>
      </c>
      <c r="B187" s="96">
        <v>2627</v>
      </c>
      <c r="C187" s="92" t="s">
        <v>324</v>
      </c>
      <c r="D187" s="88">
        <v>39619</v>
      </c>
      <c r="E187" s="96" t="s">
        <v>574</v>
      </c>
      <c r="F187" s="96" t="s">
        <v>486</v>
      </c>
      <c r="G187" s="90">
        <v>5534.43</v>
      </c>
      <c r="H187" s="90">
        <v>0</v>
      </c>
      <c r="I187" s="89" t="s">
        <v>512</v>
      </c>
      <c r="J187" s="90">
        <v>2544.25</v>
      </c>
      <c r="K187" s="90">
        <v>0</v>
      </c>
      <c r="L187" s="90">
        <v>0</v>
      </c>
      <c r="M187" s="90">
        <v>0</v>
      </c>
      <c r="N187" s="90">
        <v>0</v>
      </c>
      <c r="O187" s="90">
        <v>0</v>
      </c>
      <c r="P187" s="90">
        <v>0</v>
      </c>
      <c r="Q187" s="90">
        <v>0</v>
      </c>
      <c r="R187" s="90">
        <v>0</v>
      </c>
      <c r="S187" s="95">
        <f t="shared" si="4"/>
        <v>5534.43</v>
      </c>
      <c r="T187" s="94">
        <f t="shared" si="5"/>
        <v>2544.25</v>
      </c>
      <c r="U187" s="48" t="str">
        <f>VLOOKUP(B187,'FOLHA RESUMIDA'!C:I,2,0)</f>
        <v>LIBNI DE MEDEIROS MELO</v>
      </c>
    </row>
    <row r="188" spans="1:21">
      <c r="A188" s="96">
        <v>1</v>
      </c>
      <c r="B188" s="96">
        <v>2628</v>
      </c>
      <c r="C188" s="92" t="s">
        <v>156</v>
      </c>
      <c r="D188" s="88">
        <v>39630</v>
      </c>
      <c r="E188" s="96" t="s">
        <v>574</v>
      </c>
      <c r="F188" s="96" t="s">
        <v>469</v>
      </c>
      <c r="G188" s="90">
        <v>2373.69</v>
      </c>
      <c r="H188" s="90">
        <v>0</v>
      </c>
      <c r="I188" s="89" t="s">
        <v>512</v>
      </c>
      <c r="J188" s="90">
        <v>0</v>
      </c>
      <c r="K188" s="90">
        <v>0</v>
      </c>
      <c r="L188" s="90">
        <v>0</v>
      </c>
      <c r="M188" s="90">
        <v>0</v>
      </c>
      <c r="N188" s="90">
        <v>3900</v>
      </c>
      <c r="O188" s="90">
        <v>0</v>
      </c>
      <c r="P188" s="90">
        <v>0</v>
      </c>
      <c r="Q188" s="90">
        <v>0</v>
      </c>
      <c r="R188" s="90">
        <v>0</v>
      </c>
      <c r="S188" s="95">
        <f t="shared" si="4"/>
        <v>2373.69</v>
      </c>
      <c r="T188" s="94">
        <f t="shared" si="5"/>
        <v>3900</v>
      </c>
      <c r="U188" s="48" t="str">
        <f>VLOOKUP(B188,'FOLHA RESUMIDA'!C:I,2,0)</f>
        <v>ADELE GOMES DE SANTANA</v>
      </c>
    </row>
    <row r="189" spans="1:21">
      <c r="A189" s="96">
        <v>1</v>
      </c>
      <c r="B189" s="96">
        <v>2634</v>
      </c>
      <c r="C189" s="92" t="s">
        <v>358</v>
      </c>
      <c r="D189" s="88">
        <v>39630</v>
      </c>
      <c r="E189" s="96" t="s">
        <v>574</v>
      </c>
      <c r="F189" s="96" t="s">
        <v>469</v>
      </c>
      <c r="G189" s="90">
        <v>2152.9499999999998</v>
      </c>
      <c r="H189" s="90">
        <v>0</v>
      </c>
      <c r="I189" s="89" t="s">
        <v>512</v>
      </c>
      <c r="J189" s="90">
        <v>0</v>
      </c>
      <c r="K189" s="90">
        <v>0</v>
      </c>
      <c r="L189" s="90">
        <v>0</v>
      </c>
      <c r="M189" s="90">
        <v>0</v>
      </c>
      <c r="N189" s="90">
        <v>0</v>
      </c>
      <c r="O189" s="90">
        <v>0</v>
      </c>
      <c r="P189" s="90">
        <v>0</v>
      </c>
      <c r="Q189" s="90">
        <v>0</v>
      </c>
      <c r="R189" s="90">
        <v>0</v>
      </c>
      <c r="S189" s="95">
        <f t="shared" si="4"/>
        <v>2152.9499999999998</v>
      </c>
      <c r="T189" s="94">
        <f t="shared" si="5"/>
        <v>0</v>
      </c>
      <c r="U189" s="48" t="str">
        <f>VLOOKUP(B189,'FOLHA RESUMIDA'!C:I,2,0)</f>
        <v>KATHYWSKY MELO PINHEIRO</v>
      </c>
    </row>
    <row r="190" spans="1:21">
      <c r="A190" s="96">
        <v>1</v>
      </c>
      <c r="B190" s="96">
        <v>2642</v>
      </c>
      <c r="C190" s="92" t="s">
        <v>157</v>
      </c>
      <c r="D190" s="88">
        <v>39630</v>
      </c>
      <c r="E190" s="96" t="s">
        <v>574</v>
      </c>
      <c r="F190" s="96" t="s">
        <v>469</v>
      </c>
      <c r="G190" s="90">
        <v>2492.37</v>
      </c>
      <c r="H190" s="90">
        <v>0</v>
      </c>
      <c r="I190" s="89" t="s">
        <v>512</v>
      </c>
      <c r="J190" s="90">
        <v>1187.32</v>
      </c>
      <c r="K190" s="90">
        <v>0</v>
      </c>
      <c r="L190" s="90">
        <v>0</v>
      </c>
      <c r="M190" s="90">
        <v>0</v>
      </c>
      <c r="N190" s="90">
        <v>0</v>
      </c>
      <c r="O190" s="90">
        <v>0</v>
      </c>
      <c r="P190" s="90">
        <v>0</v>
      </c>
      <c r="Q190" s="90">
        <v>0</v>
      </c>
      <c r="R190" s="90">
        <v>0</v>
      </c>
      <c r="S190" s="95">
        <f t="shared" si="4"/>
        <v>2492.37</v>
      </c>
      <c r="T190" s="94">
        <f t="shared" si="5"/>
        <v>1187.32</v>
      </c>
      <c r="U190" s="48" t="str">
        <f>VLOOKUP(B190,'FOLHA RESUMIDA'!C:I,2,0)</f>
        <v>THAMIRYS CLAUDIA R  BATISTA</v>
      </c>
    </row>
    <row r="191" spans="1:21">
      <c r="A191" s="96">
        <v>48</v>
      </c>
      <c r="B191" s="96">
        <v>2644</v>
      </c>
      <c r="C191" s="92" t="s">
        <v>368</v>
      </c>
      <c r="D191" s="88">
        <v>39630</v>
      </c>
      <c r="E191" s="96" t="s">
        <v>574</v>
      </c>
      <c r="F191" s="96" t="s">
        <v>486</v>
      </c>
      <c r="G191" s="90">
        <v>6101.75</v>
      </c>
      <c r="H191" s="90">
        <v>0</v>
      </c>
      <c r="I191" s="89" t="s">
        <v>512</v>
      </c>
      <c r="J191" s="90">
        <v>0</v>
      </c>
      <c r="K191" s="90">
        <v>0</v>
      </c>
      <c r="L191" s="90">
        <v>0</v>
      </c>
      <c r="M191" s="90">
        <v>0</v>
      </c>
      <c r="N191" s="90">
        <v>0</v>
      </c>
      <c r="O191" s="90">
        <v>0</v>
      </c>
      <c r="P191" s="90">
        <v>0</v>
      </c>
      <c r="Q191" s="90">
        <v>0</v>
      </c>
      <c r="R191" s="90">
        <v>0</v>
      </c>
      <c r="S191" s="95">
        <f t="shared" si="4"/>
        <v>6101.75</v>
      </c>
      <c r="T191" s="94">
        <f t="shared" si="5"/>
        <v>0</v>
      </c>
      <c r="U191" s="48" t="str">
        <f>VLOOKUP(B191,'FOLHA RESUMIDA'!C:I,2,0)</f>
        <v>FABRICIO MENEZES DE SOUSA MELO</v>
      </c>
    </row>
    <row r="192" spans="1:21">
      <c r="A192" s="96">
        <v>59</v>
      </c>
      <c r="B192" s="96">
        <v>2651</v>
      </c>
      <c r="C192" s="92" t="s">
        <v>369</v>
      </c>
      <c r="D192" s="88">
        <v>39644</v>
      </c>
      <c r="E192" s="96" t="s">
        <v>574</v>
      </c>
      <c r="F192" s="96" t="s">
        <v>486</v>
      </c>
      <c r="G192" s="90">
        <v>6101.75</v>
      </c>
      <c r="H192" s="90">
        <v>0</v>
      </c>
      <c r="I192" s="89" t="s">
        <v>512</v>
      </c>
      <c r="J192" s="90">
        <v>0</v>
      </c>
      <c r="K192" s="90">
        <v>0</v>
      </c>
      <c r="L192" s="90">
        <v>0</v>
      </c>
      <c r="M192" s="90">
        <v>0</v>
      </c>
      <c r="N192" s="90">
        <v>0</v>
      </c>
      <c r="O192" s="90">
        <v>0</v>
      </c>
      <c r="P192" s="90">
        <v>0</v>
      </c>
      <c r="Q192" s="90">
        <v>0</v>
      </c>
      <c r="R192" s="90">
        <v>0</v>
      </c>
      <c r="S192" s="95">
        <f t="shared" si="4"/>
        <v>6101.75</v>
      </c>
      <c r="T192" s="94">
        <f t="shared" si="5"/>
        <v>0</v>
      </c>
      <c r="U192" s="48" t="str">
        <f>VLOOKUP(B192,'FOLHA RESUMIDA'!C:I,2,0)</f>
        <v>PAULO ANDRE R DOS SANTOS</v>
      </c>
    </row>
    <row r="193" spans="1:21">
      <c r="A193" s="96">
        <v>1</v>
      </c>
      <c r="B193" s="96">
        <v>2656</v>
      </c>
      <c r="C193" s="92" t="s">
        <v>158</v>
      </c>
      <c r="D193" s="88">
        <v>39646</v>
      </c>
      <c r="E193" s="96" t="s">
        <v>574</v>
      </c>
      <c r="F193" s="96" t="s">
        <v>469</v>
      </c>
      <c r="G193" s="90">
        <v>2373.69</v>
      </c>
      <c r="H193" s="90">
        <v>0</v>
      </c>
      <c r="I193" s="89" t="s">
        <v>512</v>
      </c>
      <c r="J193" s="90">
        <v>904.62</v>
      </c>
      <c r="K193" s="90">
        <v>0</v>
      </c>
      <c r="L193" s="90">
        <v>0</v>
      </c>
      <c r="M193" s="90">
        <v>0</v>
      </c>
      <c r="N193" s="90">
        <v>0</v>
      </c>
      <c r="O193" s="90">
        <v>0</v>
      </c>
      <c r="P193" s="90">
        <v>0</v>
      </c>
      <c r="Q193" s="90">
        <v>0</v>
      </c>
      <c r="R193" s="90">
        <v>0</v>
      </c>
      <c r="S193" s="95">
        <f t="shared" si="4"/>
        <v>2373.69</v>
      </c>
      <c r="T193" s="94">
        <f t="shared" si="5"/>
        <v>904.62</v>
      </c>
      <c r="U193" s="48" t="str">
        <f>VLOOKUP(B193,'FOLHA RESUMIDA'!C:I,2,0)</f>
        <v>RAFAELLA ALVES DE ARAUJO SILVA</v>
      </c>
    </row>
    <row r="194" spans="1:21">
      <c r="A194" s="96">
        <v>1</v>
      </c>
      <c r="B194" s="96">
        <v>2659</v>
      </c>
      <c r="C194" s="92" t="s">
        <v>159</v>
      </c>
      <c r="D194" s="88">
        <v>39646</v>
      </c>
      <c r="E194" s="96" t="s">
        <v>574</v>
      </c>
      <c r="F194" s="96" t="s">
        <v>469</v>
      </c>
      <c r="G194" s="90">
        <v>2373.69</v>
      </c>
      <c r="H194" s="90">
        <v>0</v>
      </c>
      <c r="I194" s="89" t="s">
        <v>512</v>
      </c>
      <c r="J194" s="90">
        <v>2544.25</v>
      </c>
      <c r="K194" s="90">
        <v>0</v>
      </c>
      <c r="L194" s="90">
        <v>0</v>
      </c>
      <c r="M194" s="90">
        <v>1800</v>
      </c>
      <c r="N194" s="90">
        <v>0</v>
      </c>
      <c r="O194" s="90">
        <v>0</v>
      </c>
      <c r="P194" s="90">
        <v>0</v>
      </c>
      <c r="Q194" s="90">
        <v>0</v>
      </c>
      <c r="R194" s="90">
        <v>0</v>
      </c>
      <c r="S194" s="95">
        <f t="shared" si="4"/>
        <v>2373.69</v>
      </c>
      <c r="T194" s="94">
        <f t="shared" si="5"/>
        <v>4344.25</v>
      </c>
      <c r="U194" s="48" t="str">
        <f>VLOOKUP(B194,'FOLHA RESUMIDA'!C:I,2,0)</f>
        <v>THIAGO SANTOS DE OLIVEIRA</v>
      </c>
    </row>
    <row r="195" spans="1:21">
      <c r="A195" s="96">
        <v>1</v>
      </c>
      <c r="B195" s="96">
        <v>2665</v>
      </c>
      <c r="C195" s="92" t="s">
        <v>160</v>
      </c>
      <c r="D195" s="88">
        <v>39666</v>
      </c>
      <c r="E195" s="96" t="s">
        <v>574</v>
      </c>
      <c r="F195" s="96" t="s">
        <v>469</v>
      </c>
      <c r="G195" s="90">
        <v>2373.69</v>
      </c>
      <c r="H195" s="90">
        <v>0</v>
      </c>
      <c r="I195" s="89" t="s">
        <v>512</v>
      </c>
      <c r="J195" s="90">
        <v>904.62</v>
      </c>
      <c r="K195" s="90">
        <v>0</v>
      </c>
      <c r="L195" s="90">
        <v>0</v>
      </c>
      <c r="M195" s="90">
        <v>0</v>
      </c>
      <c r="N195" s="90">
        <v>0</v>
      </c>
      <c r="O195" s="90">
        <v>0</v>
      </c>
      <c r="P195" s="90">
        <v>0</v>
      </c>
      <c r="Q195" s="90">
        <v>0</v>
      </c>
      <c r="R195" s="90">
        <v>0</v>
      </c>
      <c r="S195" s="95">
        <f t="shared" si="4"/>
        <v>2373.69</v>
      </c>
      <c r="T195" s="94">
        <f t="shared" si="5"/>
        <v>904.62</v>
      </c>
      <c r="U195" s="48" t="str">
        <f>VLOOKUP(B195,'FOLHA RESUMIDA'!C:I,2,0)</f>
        <v>MARCELO BARLAVENTO DAS C SILVA</v>
      </c>
    </row>
    <row r="196" spans="1:21">
      <c r="A196" s="96">
        <v>1</v>
      </c>
      <c r="B196" s="96">
        <v>2666</v>
      </c>
      <c r="C196" s="92" t="s">
        <v>161</v>
      </c>
      <c r="D196" s="88">
        <v>39666</v>
      </c>
      <c r="E196" s="96" t="s">
        <v>574</v>
      </c>
      <c r="F196" s="96" t="s">
        <v>469</v>
      </c>
      <c r="G196" s="90">
        <v>2152.9499999999998</v>
      </c>
      <c r="H196" s="90">
        <v>0</v>
      </c>
      <c r="I196" s="89" t="s">
        <v>512</v>
      </c>
      <c r="J196" s="90">
        <v>2544.25</v>
      </c>
      <c r="K196" s="90">
        <v>0</v>
      </c>
      <c r="L196" s="90">
        <v>0</v>
      </c>
      <c r="M196" s="90">
        <v>0</v>
      </c>
      <c r="N196" s="90">
        <v>0</v>
      </c>
      <c r="O196" s="90">
        <v>0</v>
      </c>
      <c r="P196" s="90">
        <v>0</v>
      </c>
      <c r="Q196" s="90">
        <v>0</v>
      </c>
      <c r="R196" s="90">
        <v>0</v>
      </c>
      <c r="S196" s="95">
        <f t="shared" si="4"/>
        <v>2152.9499999999998</v>
      </c>
      <c r="T196" s="94">
        <f t="shared" si="5"/>
        <v>2544.25</v>
      </c>
      <c r="U196" s="48" t="str">
        <f>VLOOKUP(B196,'FOLHA RESUMIDA'!C:I,2,0)</f>
        <v>RODRIGO VASCONCELOS DINIZ</v>
      </c>
    </row>
    <row r="197" spans="1:21">
      <c r="A197" s="96">
        <v>1</v>
      </c>
      <c r="B197" s="96">
        <v>2668</v>
      </c>
      <c r="C197" s="92" t="s">
        <v>162</v>
      </c>
      <c r="D197" s="88">
        <v>39666</v>
      </c>
      <c r="E197" s="96" t="s">
        <v>574</v>
      </c>
      <c r="F197" s="96" t="s">
        <v>469</v>
      </c>
      <c r="G197" s="90">
        <v>2152.9499999999998</v>
      </c>
      <c r="H197" s="90">
        <v>0</v>
      </c>
      <c r="I197" s="89" t="s">
        <v>512</v>
      </c>
      <c r="J197" s="90">
        <v>0</v>
      </c>
      <c r="K197" s="90">
        <v>0</v>
      </c>
      <c r="L197" s="90">
        <v>0</v>
      </c>
      <c r="M197" s="90">
        <v>0</v>
      </c>
      <c r="N197" s="90">
        <v>0</v>
      </c>
      <c r="O197" s="90">
        <v>0</v>
      </c>
      <c r="P197" s="90">
        <v>0</v>
      </c>
      <c r="Q197" s="90">
        <v>0</v>
      </c>
      <c r="R197" s="90">
        <v>0</v>
      </c>
      <c r="S197" s="95">
        <f t="shared" ref="S197:S260" si="6">SUM(G197:H197)+O197+Q197</f>
        <v>2152.9499999999998</v>
      </c>
      <c r="T197" s="94">
        <f t="shared" ref="T197:T260" si="7">SUM(J197:N197)+P197+R197</f>
        <v>0</v>
      </c>
      <c r="U197" s="48" t="str">
        <f>VLOOKUP(B197,'FOLHA RESUMIDA'!C:I,2,0)</f>
        <v>CARLA BRANDAO DE C  FIGUEIREDO</v>
      </c>
    </row>
    <row r="198" spans="1:21">
      <c r="A198" s="96">
        <v>1</v>
      </c>
      <c r="B198" s="96">
        <v>2671</v>
      </c>
      <c r="C198" s="92" t="s">
        <v>163</v>
      </c>
      <c r="D198" s="88">
        <v>39667</v>
      </c>
      <c r="E198" s="96" t="s">
        <v>574</v>
      </c>
      <c r="F198" s="96" t="s">
        <v>408</v>
      </c>
      <c r="G198" s="90">
        <v>1778.68</v>
      </c>
      <c r="H198" s="90">
        <v>0</v>
      </c>
      <c r="I198" s="89" t="s">
        <v>512</v>
      </c>
      <c r="J198" s="90">
        <v>0</v>
      </c>
      <c r="K198" s="90">
        <v>0</v>
      </c>
      <c r="L198" s="90">
        <v>0</v>
      </c>
      <c r="M198" s="90">
        <v>0</v>
      </c>
      <c r="N198" s="90">
        <v>0</v>
      </c>
      <c r="O198" s="90">
        <v>0</v>
      </c>
      <c r="P198" s="90">
        <v>0</v>
      </c>
      <c r="Q198" s="90">
        <v>0</v>
      </c>
      <c r="R198" s="90">
        <v>0</v>
      </c>
      <c r="S198" s="95">
        <f t="shared" si="6"/>
        <v>1778.68</v>
      </c>
      <c r="T198" s="94">
        <f t="shared" si="7"/>
        <v>0</v>
      </c>
      <c r="U198" s="48" t="str">
        <f>VLOOKUP(B198,'FOLHA RESUMIDA'!C:I,2,0)</f>
        <v>KATIA ADRIANA F D SILVA SOARES</v>
      </c>
    </row>
    <row r="199" spans="1:21">
      <c r="A199" s="96">
        <v>1</v>
      </c>
      <c r="B199" s="96">
        <v>2672</v>
      </c>
      <c r="C199" s="92" t="s">
        <v>164</v>
      </c>
      <c r="D199" s="88">
        <v>39667</v>
      </c>
      <c r="E199" s="96" t="s">
        <v>574</v>
      </c>
      <c r="F199" s="96" t="s">
        <v>408</v>
      </c>
      <c r="G199" s="90">
        <v>1693.97</v>
      </c>
      <c r="H199" s="90">
        <v>0</v>
      </c>
      <c r="I199" s="89" t="s">
        <v>512</v>
      </c>
      <c r="J199" s="90">
        <v>0</v>
      </c>
      <c r="K199" s="90">
        <v>0</v>
      </c>
      <c r="L199" s="90">
        <v>0</v>
      </c>
      <c r="M199" s="90">
        <v>0</v>
      </c>
      <c r="N199" s="90">
        <v>0</v>
      </c>
      <c r="O199" s="90">
        <v>0</v>
      </c>
      <c r="P199" s="90">
        <v>0</v>
      </c>
      <c r="Q199" s="90">
        <v>0</v>
      </c>
      <c r="R199" s="90">
        <v>0</v>
      </c>
      <c r="S199" s="95">
        <f t="shared" si="6"/>
        <v>1693.97</v>
      </c>
      <c r="T199" s="94">
        <f t="shared" si="7"/>
        <v>0</v>
      </c>
      <c r="U199" s="48" t="str">
        <f>VLOOKUP(B199,'FOLHA RESUMIDA'!C:I,2,0)</f>
        <v>IVANISE VIANA ALBUQUERQUE</v>
      </c>
    </row>
    <row r="200" spans="1:21">
      <c r="A200" s="96">
        <v>1</v>
      </c>
      <c r="B200" s="96">
        <v>2675</v>
      </c>
      <c r="C200" s="92" t="s">
        <v>165</v>
      </c>
      <c r="D200" s="88">
        <v>39667</v>
      </c>
      <c r="E200" s="96" t="s">
        <v>574</v>
      </c>
      <c r="F200" s="96" t="s">
        <v>489</v>
      </c>
      <c r="G200" s="90">
        <v>1778.72</v>
      </c>
      <c r="H200" s="90">
        <v>0</v>
      </c>
      <c r="I200" s="89" t="s">
        <v>512</v>
      </c>
      <c r="J200" s="90">
        <v>0</v>
      </c>
      <c r="K200" s="90">
        <v>0</v>
      </c>
      <c r="L200" s="90">
        <v>0</v>
      </c>
      <c r="M200" s="90">
        <v>0</v>
      </c>
      <c r="N200" s="90">
        <v>0</v>
      </c>
      <c r="O200" s="90">
        <v>0</v>
      </c>
      <c r="P200" s="90">
        <v>0</v>
      </c>
      <c r="Q200" s="90">
        <v>0</v>
      </c>
      <c r="R200" s="90">
        <v>0</v>
      </c>
      <c r="S200" s="95">
        <f t="shared" si="6"/>
        <v>1778.72</v>
      </c>
      <c r="T200" s="94">
        <f t="shared" si="7"/>
        <v>0</v>
      </c>
      <c r="U200" s="48" t="str">
        <f>VLOOKUP(B200,'FOLHA RESUMIDA'!C:I,2,0)</f>
        <v>RUTE FERNANDES BORBA</v>
      </c>
    </row>
    <row r="201" spans="1:21">
      <c r="A201" s="96">
        <v>1</v>
      </c>
      <c r="B201" s="96">
        <v>2682</v>
      </c>
      <c r="C201" s="92" t="s">
        <v>166</v>
      </c>
      <c r="D201" s="88">
        <v>39675</v>
      </c>
      <c r="E201" s="96" t="s">
        <v>574</v>
      </c>
      <c r="F201" s="96" t="s">
        <v>469</v>
      </c>
      <c r="G201" s="90">
        <v>2152.9699999999998</v>
      </c>
      <c r="H201" s="90">
        <v>0</v>
      </c>
      <c r="I201" s="89" t="s">
        <v>512</v>
      </c>
      <c r="J201" s="90">
        <v>0</v>
      </c>
      <c r="K201" s="90">
        <v>0</v>
      </c>
      <c r="L201" s="90">
        <v>0</v>
      </c>
      <c r="M201" s="90">
        <v>0</v>
      </c>
      <c r="N201" s="90">
        <v>0</v>
      </c>
      <c r="O201" s="90">
        <v>0</v>
      </c>
      <c r="P201" s="90">
        <v>0</v>
      </c>
      <c r="Q201" s="90">
        <v>0</v>
      </c>
      <c r="R201" s="90">
        <v>0</v>
      </c>
      <c r="S201" s="95">
        <f t="shared" si="6"/>
        <v>2152.9699999999998</v>
      </c>
      <c r="T201" s="94">
        <f t="shared" si="7"/>
        <v>0</v>
      </c>
      <c r="U201" s="48" t="str">
        <f>VLOOKUP(B201,'FOLHA RESUMIDA'!C:I,2,0)</f>
        <v>JENARIO LUCENA DA SILVA</v>
      </c>
    </row>
    <row r="202" spans="1:21">
      <c r="A202" s="96">
        <v>1</v>
      </c>
      <c r="B202" s="96">
        <v>2684</v>
      </c>
      <c r="C202" s="92" t="s">
        <v>333</v>
      </c>
      <c r="D202" s="88">
        <v>39692</v>
      </c>
      <c r="E202" s="96" t="s">
        <v>574</v>
      </c>
      <c r="F202" s="96" t="s">
        <v>486</v>
      </c>
      <c r="G202" s="90">
        <v>6101.75</v>
      </c>
      <c r="H202" s="90">
        <v>0</v>
      </c>
      <c r="I202" s="89" t="s">
        <v>512</v>
      </c>
      <c r="J202" s="90">
        <v>2544.25</v>
      </c>
      <c r="K202" s="90">
        <v>0</v>
      </c>
      <c r="L202" s="90">
        <v>0</v>
      </c>
      <c r="M202" s="90">
        <v>0</v>
      </c>
      <c r="N202" s="90">
        <v>0</v>
      </c>
      <c r="O202" s="90">
        <v>0</v>
      </c>
      <c r="P202" s="90">
        <v>0</v>
      </c>
      <c r="Q202" s="90">
        <v>0</v>
      </c>
      <c r="R202" s="90">
        <v>0</v>
      </c>
      <c r="S202" s="95">
        <f t="shared" si="6"/>
        <v>6101.75</v>
      </c>
      <c r="T202" s="94">
        <f t="shared" si="7"/>
        <v>2544.25</v>
      </c>
      <c r="U202" s="48" t="str">
        <f>VLOOKUP(B202,'FOLHA RESUMIDA'!C:I,2,0)</f>
        <v>DULCE NARIELE ANHAIA LEMES</v>
      </c>
    </row>
    <row r="203" spans="1:21">
      <c r="A203" s="96">
        <v>1</v>
      </c>
      <c r="B203" s="96">
        <v>2687</v>
      </c>
      <c r="C203" s="92" t="s">
        <v>167</v>
      </c>
      <c r="D203" s="88">
        <v>39700</v>
      </c>
      <c r="E203" s="96" t="s">
        <v>574</v>
      </c>
      <c r="F203" s="96" t="s">
        <v>469</v>
      </c>
      <c r="G203" s="90">
        <v>2152.9499999999998</v>
      </c>
      <c r="H203" s="90">
        <v>0</v>
      </c>
      <c r="I203" s="89" t="s">
        <v>512</v>
      </c>
      <c r="J203" s="90">
        <v>1187.32</v>
      </c>
      <c r="K203" s="90">
        <v>0</v>
      </c>
      <c r="L203" s="90">
        <v>0</v>
      </c>
      <c r="M203" s="90">
        <v>0</v>
      </c>
      <c r="N203" s="90">
        <v>0</v>
      </c>
      <c r="O203" s="90">
        <v>0</v>
      </c>
      <c r="P203" s="90">
        <v>0</v>
      </c>
      <c r="Q203" s="90">
        <v>0</v>
      </c>
      <c r="R203" s="90">
        <v>0</v>
      </c>
      <c r="S203" s="95">
        <f t="shared" si="6"/>
        <v>2152.9499999999998</v>
      </c>
      <c r="T203" s="94">
        <f t="shared" si="7"/>
        <v>1187.32</v>
      </c>
      <c r="U203" s="48" t="str">
        <f>VLOOKUP(B203,'FOLHA RESUMIDA'!C:I,2,0)</f>
        <v>MONICA MARIA G R F DE OLIVEIRA</v>
      </c>
    </row>
    <row r="204" spans="1:21">
      <c r="A204" s="96">
        <v>1</v>
      </c>
      <c r="B204" s="96">
        <v>2689</v>
      </c>
      <c r="C204" s="92" t="s">
        <v>516</v>
      </c>
      <c r="D204" s="88">
        <v>39707</v>
      </c>
      <c r="E204" s="96" t="s">
        <v>574</v>
      </c>
      <c r="F204" s="96" t="s">
        <v>469</v>
      </c>
      <c r="G204" s="90">
        <v>2152.9499999999998</v>
      </c>
      <c r="H204" s="90">
        <v>0</v>
      </c>
      <c r="I204" s="89" t="s">
        <v>512</v>
      </c>
      <c r="J204" s="90">
        <v>0</v>
      </c>
      <c r="K204" s="90">
        <v>0</v>
      </c>
      <c r="L204" s="90">
        <v>0</v>
      </c>
      <c r="M204" s="90">
        <v>0</v>
      </c>
      <c r="N204" s="90">
        <v>0</v>
      </c>
      <c r="O204" s="90">
        <v>0</v>
      </c>
      <c r="P204" s="90">
        <v>0</v>
      </c>
      <c r="Q204" s="90">
        <v>0</v>
      </c>
      <c r="R204" s="90">
        <v>0</v>
      </c>
      <c r="S204" s="95">
        <f t="shared" si="6"/>
        <v>2152.9499999999998</v>
      </c>
      <c r="T204" s="94">
        <f t="shared" si="7"/>
        <v>0</v>
      </c>
      <c r="U204" s="48" t="str">
        <f>VLOOKUP(B204,'FOLHA RESUMIDA'!C:I,2,0)</f>
        <v>ILMA DE ALBUQUERQUE P MAIA</v>
      </c>
    </row>
    <row r="205" spans="1:21">
      <c r="A205" s="96">
        <v>1</v>
      </c>
      <c r="B205" s="96">
        <v>2697</v>
      </c>
      <c r="C205" s="92" t="s">
        <v>168</v>
      </c>
      <c r="D205" s="88">
        <v>39716</v>
      </c>
      <c r="E205" s="96" t="s">
        <v>574</v>
      </c>
      <c r="F205" s="96" t="s">
        <v>469</v>
      </c>
      <c r="G205" s="90">
        <v>2152.9499999999998</v>
      </c>
      <c r="H205" s="90">
        <v>0</v>
      </c>
      <c r="I205" s="89" t="s">
        <v>512</v>
      </c>
      <c r="J205" s="90">
        <v>0</v>
      </c>
      <c r="K205" s="90">
        <v>0</v>
      </c>
      <c r="L205" s="90">
        <v>0</v>
      </c>
      <c r="M205" s="90">
        <v>0</v>
      </c>
      <c r="N205" s="90">
        <v>0</v>
      </c>
      <c r="O205" s="90">
        <v>0</v>
      </c>
      <c r="P205" s="90">
        <v>0</v>
      </c>
      <c r="Q205" s="90">
        <v>0</v>
      </c>
      <c r="R205" s="90">
        <v>0</v>
      </c>
      <c r="S205" s="95">
        <f t="shared" si="6"/>
        <v>2152.9499999999998</v>
      </c>
      <c r="T205" s="94">
        <f t="shared" si="7"/>
        <v>0</v>
      </c>
      <c r="U205" s="48" t="str">
        <f>VLOOKUP(B205,'FOLHA RESUMIDA'!C:I,2,0)</f>
        <v>ELIANA BEZERRA CARVALHO</v>
      </c>
    </row>
    <row r="206" spans="1:21">
      <c r="A206" s="96">
        <v>1</v>
      </c>
      <c r="B206" s="96">
        <v>2701</v>
      </c>
      <c r="C206" s="92" t="s">
        <v>562</v>
      </c>
      <c r="D206" s="88">
        <v>39720</v>
      </c>
      <c r="E206" s="96" t="s">
        <v>574</v>
      </c>
      <c r="F206" s="96" t="s">
        <v>469</v>
      </c>
      <c r="G206" s="90">
        <v>2152.9499999999998</v>
      </c>
      <c r="H206" s="90">
        <v>0</v>
      </c>
      <c r="I206" s="89" t="s">
        <v>512</v>
      </c>
      <c r="J206" s="90">
        <v>1187.32</v>
      </c>
      <c r="K206" s="90">
        <v>0</v>
      </c>
      <c r="L206" s="90">
        <v>0</v>
      </c>
      <c r="M206" s="90">
        <v>0</v>
      </c>
      <c r="N206" s="90">
        <v>0</v>
      </c>
      <c r="O206" s="90">
        <v>0</v>
      </c>
      <c r="P206" s="90">
        <v>0</v>
      </c>
      <c r="Q206" s="90">
        <v>0</v>
      </c>
      <c r="R206" s="90">
        <v>0</v>
      </c>
      <c r="S206" s="95">
        <f t="shared" si="6"/>
        <v>2152.9499999999998</v>
      </c>
      <c r="T206" s="94">
        <f t="shared" si="7"/>
        <v>1187.32</v>
      </c>
      <c r="U206" s="48" t="str">
        <f>VLOOKUP(B206,'FOLHA RESUMIDA'!C:I,2,0)</f>
        <v>PETULLA DE MOURA E S BERRONDO</v>
      </c>
    </row>
    <row r="207" spans="1:21">
      <c r="A207" s="96">
        <v>1</v>
      </c>
      <c r="B207" s="96">
        <v>2702</v>
      </c>
      <c r="C207" s="92" t="s">
        <v>359</v>
      </c>
      <c r="D207" s="88">
        <v>39722</v>
      </c>
      <c r="E207" s="96" t="s">
        <v>574</v>
      </c>
      <c r="F207" s="96" t="s">
        <v>486</v>
      </c>
      <c r="G207" s="90">
        <v>5534.43</v>
      </c>
      <c r="H207" s="90">
        <v>0</v>
      </c>
      <c r="I207" s="89" t="s">
        <v>512</v>
      </c>
      <c r="J207" s="90">
        <v>2544.25</v>
      </c>
      <c r="K207" s="90">
        <v>0</v>
      </c>
      <c r="L207" s="90">
        <v>0</v>
      </c>
      <c r="M207" s="90">
        <v>0</v>
      </c>
      <c r="N207" s="90">
        <v>0</v>
      </c>
      <c r="O207" s="90">
        <v>0</v>
      </c>
      <c r="P207" s="90">
        <v>0</v>
      </c>
      <c r="Q207" s="90">
        <v>0</v>
      </c>
      <c r="R207" s="90">
        <v>0</v>
      </c>
      <c r="S207" s="95">
        <f t="shared" si="6"/>
        <v>5534.43</v>
      </c>
      <c r="T207" s="94">
        <f t="shared" si="7"/>
        <v>2544.25</v>
      </c>
      <c r="U207" s="48" t="str">
        <f>VLOOKUP(B207,'FOLHA RESUMIDA'!C:I,2,0)</f>
        <v>DANILO DAVI DA SILVA DIAS</v>
      </c>
    </row>
    <row r="208" spans="1:21">
      <c r="A208" s="96">
        <v>25</v>
      </c>
      <c r="B208" s="96">
        <v>2705</v>
      </c>
      <c r="C208" s="92" t="s">
        <v>360</v>
      </c>
      <c r="D208" s="88">
        <v>39728</v>
      </c>
      <c r="E208" s="96" t="s">
        <v>574</v>
      </c>
      <c r="F208" s="96" t="s">
        <v>469</v>
      </c>
      <c r="G208" s="90">
        <v>2373.69</v>
      </c>
      <c r="H208" s="90">
        <v>0</v>
      </c>
      <c r="I208" s="89" t="s">
        <v>512</v>
      </c>
      <c r="J208" s="90">
        <v>0</v>
      </c>
      <c r="K208" s="90">
        <v>0</v>
      </c>
      <c r="L208" s="90">
        <v>233.32</v>
      </c>
      <c r="M208" s="90">
        <v>0</v>
      </c>
      <c r="N208" s="90">
        <v>0</v>
      </c>
      <c r="O208" s="90">
        <v>0</v>
      </c>
      <c r="P208" s="90">
        <v>0</v>
      </c>
      <c r="Q208" s="90">
        <v>0</v>
      </c>
      <c r="R208" s="90">
        <v>0</v>
      </c>
      <c r="S208" s="95">
        <f t="shared" si="6"/>
        <v>2373.69</v>
      </c>
      <c r="T208" s="94">
        <f t="shared" si="7"/>
        <v>233.32</v>
      </c>
      <c r="U208" s="48" t="str">
        <f>VLOOKUP(B208,'FOLHA RESUMIDA'!C:I,2,0)</f>
        <v>JOSINALDO OLIVEIRA DE ANDRADE</v>
      </c>
    </row>
    <row r="209" spans="1:21">
      <c r="A209" s="96">
        <v>50</v>
      </c>
      <c r="B209" s="96">
        <v>2706</v>
      </c>
      <c r="C209" s="92" t="s">
        <v>350</v>
      </c>
      <c r="D209" s="88">
        <v>39730</v>
      </c>
      <c r="E209" s="96" t="s">
        <v>574</v>
      </c>
      <c r="F209" s="96" t="s">
        <v>486</v>
      </c>
      <c r="G209" s="90">
        <v>6101.75</v>
      </c>
      <c r="H209" s="90">
        <v>0</v>
      </c>
      <c r="I209" s="89" t="s">
        <v>512</v>
      </c>
      <c r="J209" s="90">
        <v>0</v>
      </c>
      <c r="K209" s="90">
        <v>0</v>
      </c>
      <c r="L209" s="90">
        <v>0</v>
      </c>
      <c r="M209" s="90">
        <v>0</v>
      </c>
      <c r="N209" s="90">
        <v>0</v>
      </c>
      <c r="O209" s="90">
        <v>0</v>
      </c>
      <c r="P209" s="90">
        <v>0</v>
      </c>
      <c r="Q209" s="90">
        <v>0</v>
      </c>
      <c r="R209" s="90">
        <v>0</v>
      </c>
      <c r="S209" s="95">
        <f t="shared" si="6"/>
        <v>6101.75</v>
      </c>
      <c r="T209" s="94">
        <f t="shared" si="7"/>
        <v>0</v>
      </c>
      <c r="U209" s="48" t="str">
        <f>VLOOKUP(B209,'FOLHA RESUMIDA'!C:I,2,0)</f>
        <v>AMANDA FREITAS BASILIO</v>
      </c>
    </row>
    <row r="210" spans="1:21">
      <c r="A210" s="96">
        <v>1</v>
      </c>
      <c r="B210" s="96">
        <v>2707</v>
      </c>
      <c r="C210" s="92" t="s">
        <v>169</v>
      </c>
      <c r="D210" s="88">
        <v>39734</v>
      </c>
      <c r="E210" s="96" t="s">
        <v>574</v>
      </c>
      <c r="F210" s="96" t="s">
        <v>469</v>
      </c>
      <c r="G210" s="90">
        <v>2152.9499999999998</v>
      </c>
      <c r="H210" s="90">
        <v>0</v>
      </c>
      <c r="I210" s="89" t="s">
        <v>512</v>
      </c>
      <c r="J210" s="90">
        <v>904.62</v>
      </c>
      <c r="K210" s="90">
        <v>0</v>
      </c>
      <c r="L210" s="90">
        <v>0</v>
      </c>
      <c r="M210" s="90">
        <v>0</v>
      </c>
      <c r="N210" s="90">
        <v>0</v>
      </c>
      <c r="O210" s="90">
        <v>0</v>
      </c>
      <c r="P210" s="90">
        <v>0</v>
      </c>
      <c r="Q210" s="90">
        <v>0</v>
      </c>
      <c r="R210" s="90">
        <v>0</v>
      </c>
      <c r="S210" s="95">
        <f t="shared" si="6"/>
        <v>2152.9499999999998</v>
      </c>
      <c r="T210" s="94">
        <f t="shared" si="7"/>
        <v>904.62</v>
      </c>
      <c r="U210" s="48" t="str">
        <f>VLOOKUP(B210,'FOLHA RESUMIDA'!C:I,2,0)</f>
        <v>ROMARIO LUIZ DO NASCIMENTO</v>
      </c>
    </row>
    <row r="211" spans="1:21">
      <c r="A211" s="96">
        <v>1</v>
      </c>
      <c r="B211" s="96">
        <v>2709</v>
      </c>
      <c r="C211" s="92" t="s">
        <v>170</v>
      </c>
      <c r="D211" s="88">
        <v>39734</v>
      </c>
      <c r="E211" s="96" t="s">
        <v>574</v>
      </c>
      <c r="F211" s="96" t="s">
        <v>469</v>
      </c>
      <c r="G211" s="90">
        <v>2152.9499999999998</v>
      </c>
      <c r="H211" s="90">
        <v>0</v>
      </c>
      <c r="I211" s="89" t="s">
        <v>512</v>
      </c>
      <c r="J211" s="90">
        <v>2544.25</v>
      </c>
      <c r="K211" s="90">
        <v>0</v>
      </c>
      <c r="L211" s="90">
        <v>0</v>
      </c>
      <c r="M211" s="90">
        <v>0</v>
      </c>
      <c r="N211" s="90">
        <v>0</v>
      </c>
      <c r="O211" s="90">
        <v>0</v>
      </c>
      <c r="P211" s="90">
        <v>0</v>
      </c>
      <c r="Q211" s="90">
        <v>0</v>
      </c>
      <c r="R211" s="90">
        <v>0</v>
      </c>
      <c r="S211" s="95">
        <f t="shared" si="6"/>
        <v>2152.9499999999998</v>
      </c>
      <c r="T211" s="94">
        <f t="shared" si="7"/>
        <v>2544.25</v>
      </c>
      <c r="U211" s="48" t="str">
        <f>VLOOKUP(B211,'FOLHA RESUMIDA'!C:I,2,0)</f>
        <v>KATIA DA CONCEICAO DA SILVA</v>
      </c>
    </row>
    <row r="212" spans="1:21">
      <c r="A212" s="96">
        <v>1</v>
      </c>
      <c r="B212" s="96">
        <v>2710</v>
      </c>
      <c r="C212" s="92" t="s">
        <v>171</v>
      </c>
      <c r="D212" s="88">
        <v>39734</v>
      </c>
      <c r="E212" s="96" t="s">
        <v>574</v>
      </c>
      <c r="F212" s="96" t="s">
        <v>469</v>
      </c>
      <c r="G212" s="90">
        <v>2260.61</v>
      </c>
      <c r="H212" s="90">
        <v>0</v>
      </c>
      <c r="I212" s="89" t="s">
        <v>512</v>
      </c>
      <c r="J212" s="90">
        <v>904.62</v>
      </c>
      <c r="K212" s="90">
        <v>0</v>
      </c>
      <c r="L212" s="90">
        <v>0</v>
      </c>
      <c r="M212" s="90">
        <v>0</v>
      </c>
      <c r="N212" s="90">
        <v>0</v>
      </c>
      <c r="O212" s="90">
        <v>0</v>
      </c>
      <c r="P212" s="90">
        <v>0</v>
      </c>
      <c r="Q212" s="90">
        <v>0</v>
      </c>
      <c r="R212" s="90">
        <v>0</v>
      </c>
      <c r="S212" s="95">
        <f t="shared" si="6"/>
        <v>2260.61</v>
      </c>
      <c r="T212" s="94">
        <f t="shared" si="7"/>
        <v>904.62</v>
      </c>
      <c r="U212" s="48" t="str">
        <f>VLOOKUP(B212,'FOLHA RESUMIDA'!C:I,2,0)</f>
        <v>PAULA FRASSINETTI S L BELIAN</v>
      </c>
    </row>
    <row r="213" spans="1:21">
      <c r="A213" s="96">
        <v>1</v>
      </c>
      <c r="B213" s="96">
        <v>2712</v>
      </c>
      <c r="C213" s="92" t="s">
        <v>172</v>
      </c>
      <c r="D213" s="88">
        <v>39734</v>
      </c>
      <c r="E213" s="96" t="s">
        <v>574</v>
      </c>
      <c r="F213" s="96" t="s">
        <v>469</v>
      </c>
      <c r="G213" s="90">
        <v>2492.37</v>
      </c>
      <c r="H213" s="90">
        <v>0</v>
      </c>
      <c r="I213" s="89" t="s">
        <v>512</v>
      </c>
      <c r="J213" s="90">
        <v>904.62</v>
      </c>
      <c r="K213" s="90">
        <v>0</v>
      </c>
      <c r="L213" s="90">
        <v>0</v>
      </c>
      <c r="M213" s="90">
        <v>0</v>
      </c>
      <c r="N213" s="90">
        <v>0</v>
      </c>
      <c r="O213" s="90">
        <v>0</v>
      </c>
      <c r="P213" s="90">
        <v>0</v>
      </c>
      <c r="Q213" s="90">
        <v>0</v>
      </c>
      <c r="R213" s="90">
        <v>0</v>
      </c>
      <c r="S213" s="95">
        <f t="shared" si="6"/>
        <v>2492.37</v>
      </c>
      <c r="T213" s="94">
        <f t="shared" si="7"/>
        <v>904.62</v>
      </c>
      <c r="U213" s="48" t="str">
        <f>VLOOKUP(B213,'FOLHA RESUMIDA'!C:I,2,0)</f>
        <v>AUGUSTO CESAR N  A  DA SILVA</v>
      </c>
    </row>
    <row r="214" spans="1:21">
      <c r="A214" s="96">
        <v>1</v>
      </c>
      <c r="B214" s="96">
        <v>2717</v>
      </c>
      <c r="C214" s="92" t="s">
        <v>173</v>
      </c>
      <c r="D214" s="88">
        <v>39748</v>
      </c>
      <c r="E214" s="96" t="s">
        <v>574</v>
      </c>
      <c r="F214" s="96" t="s">
        <v>486</v>
      </c>
      <c r="G214" s="90">
        <v>6101.75</v>
      </c>
      <c r="H214" s="90">
        <v>0</v>
      </c>
      <c r="I214" s="89" t="s">
        <v>512</v>
      </c>
      <c r="J214" s="90">
        <v>2544.25</v>
      </c>
      <c r="K214" s="90">
        <v>0</v>
      </c>
      <c r="L214" s="90">
        <v>0</v>
      </c>
      <c r="M214" s="90">
        <v>0</v>
      </c>
      <c r="N214" s="90">
        <v>0</v>
      </c>
      <c r="O214" s="90">
        <v>0</v>
      </c>
      <c r="P214" s="90">
        <v>0</v>
      </c>
      <c r="Q214" s="90">
        <v>0</v>
      </c>
      <c r="R214" s="90">
        <v>0</v>
      </c>
      <c r="S214" s="95">
        <f t="shared" si="6"/>
        <v>6101.75</v>
      </c>
      <c r="T214" s="94">
        <f t="shared" si="7"/>
        <v>2544.25</v>
      </c>
      <c r="U214" s="48" t="str">
        <f>VLOOKUP(B214,'FOLHA RESUMIDA'!C:I,2,0)</f>
        <v>MARCIA ANDREA F SECUNDINO</v>
      </c>
    </row>
    <row r="215" spans="1:21">
      <c r="A215" s="96">
        <v>1</v>
      </c>
      <c r="B215" s="96">
        <v>2718</v>
      </c>
      <c r="C215" s="92" t="s">
        <v>351</v>
      </c>
      <c r="D215" s="88">
        <v>39749</v>
      </c>
      <c r="E215" s="96" t="s">
        <v>574</v>
      </c>
      <c r="F215" s="96" t="s">
        <v>469</v>
      </c>
      <c r="G215" s="90">
        <v>2373.69</v>
      </c>
      <c r="H215" s="90">
        <v>0</v>
      </c>
      <c r="I215" s="89" t="s">
        <v>512</v>
      </c>
      <c r="J215" s="90">
        <v>904.62</v>
      </c>
      <c r="K215" s="90">
        <v>0</v>
      </c>
      <c r="L215" s="90">
        <v>0</v>
      </c>
      <c r="M215" s="90">
        <v>0</v>
      </c>
      <c r="N215" s="90">
        <v>0</v>
      </c>
      <c r="O215" s="90">
        <v>0</v>
      </c>
      <c r="P215" s="90">
        <v>0</v>
      </c>
      <c r="Q215" s="90">
        <v>0</v>
      </c>
      <c r="R215" s="90">
        <v>0</v>
      </c>
      <c r="S215" s="95">
        <f t="shared" si="6"/>
        <v>2373.69</v>
      </c>
      <c r="T215" s="94">
        <f t="shared" si="7"/>
        <v>904.62</v>
      </c>
      <c r="U215" s="48" t="str">
        <f>VLOOKUP(B215,'FOLHA RESUMIDA'!C:I,2,0)</f>
        <v>PAULA SHEMILLY GALDINO SANTIAG</v>
      </c>
    </row>
    <row r="216" spans="1:21">
      <c r="A216" s="96">
        <v>1</v>
      </c>
      <c r="B216" s="96">
        <v>2719</v>
      </c>
      <c r="C216" s="92" t="s">
        <v>337</v>
      </c>
      <c r="D216" s="88">
        <v>39749</v>
      </c>
      <c r="E216" s="96" t="s">
        <v>574</v>
      </c>
      <c r="F216" s="96" t="s">
        <v>469</v>
      </c>
      <c r="G216" s="90">
        <v>2492.37</v>
      </c>
      <c r="H216" s="90">
        <v>0</v>
      </c>
      <c r="I216" s="89" t="s">
        <v>512</v>
      </c>
      <c r="J216" s="90">
        <v>0</v>
      </c>
      <c r="K216" s="90">
        <v>0</v>
      </c>
      <c r="L216" s="90">
        <v>0</v>
      </c>
      <c r="M216" s="90">
        <v>0</v>
      </c>
      <c r="N216" s="90">
        <v>0</v>
      </c>
      <c r="O216" s="90">
        <v>0</v>
      </c>
      <c r="P216" s="90">
        <v>0</v>
      </c>
      <c r="Q216" s="90">
        <v>0</v>
      </c>
      <c r="R216" s="90">
        <v>0</v>
      </c>
      <c r="S216" s="95">
        <f t="shared" si="6"/>
        <v>2492.37</v>
      </c>
      <c r="T216" s="94">
        <f t="shared" si="7"/>
        <v>0</v>
      </c>
      <c r="U216" s="48" t="str">
        <f>VLOOKUP(B216,'FOLHA RESUMIDA'!C:I,2,0)</f>
        <v>DANIELLE MEDEIROS PONTES</v>
      </c>
    </row>
    <row r="217" spans="1:21">
      <c r="A217" s="96">
        <v>51</v>
      </c>
      <c r="B217" s="96">
        <v>2720</v>
      </c>
      <c r="C217" s="92" t="s">
        <v>361</v>
      </c>
      <c r="D217" s="88">
        <v>39751</v>
      </c>
      <c r="E217" s="96" t="s">
        <v>574</v>
      </c>
      <c r="F217" s="96" t="s">
        <v>469</v>
      </c>
      <c r="G217" s="90">
        <v>2373.69</v>
      </c>
      <c r="H217" s="90">
        <v>0</v>
      </c>
      <c r="I217" s="89" t="s">
        <v>512</v>
      </c>
      <c r="J217" s="90">
        <v>0</v>
      </c>
      <c r="K217" s="90">
        <v>0</v>
      </c>
      <c r="L217" s="90">
        <v>0</v>
      </c>
      <c r="M217" s="90">
        <v>0</v>
      </c>
      <c r="N217" s="90">
        <v>0</v>
      </c>
      <c r="O217" s="90">
        <v>0</v>
      </c>
      <c r="P217" s="90">
        <v>0</v>
      </c>
      <c r="Q217" s="90">
        <v>0</v>
      </c>
      <c r="R217" s="90">
        <v>0</v>
      </c>
      <c r="S217" s="95">
        <f t="shared" si="6"/>
        <v>2373.69</v>
      </c>
      <c r="T217" s="94">
        <f t="shared" si="7"/>
        <v>0</v>
      </c>
      <c r="U217" s="48" t="str">
        <f>VLOOKUP(B217,'FOLHA RESUMIDA'!C:I,2,0)</f>
        <v>JONATAS BERNARDINO R  DA SILVA</v>
      </c>
    </row>
    <row r="218" spans="1:21">
      <c r="A218" s="96">
        <v>50</v>
      </c>
      <c r="B218" s="96">
        <v>2721</v>
      </c>
      <c r="C218" s="92" t="s">
        <v>371</v>
      </c>
      <c r="D218" s="88">
        <v>39753</v>
      </c>
      <c r="E218" s="96" t="s">
        <v>574</v>
      </c>
      <c r="F218" s="96" t="s">
        <v>469</v>
      </c>
      <c r="G218" s="90">
        <v>2152.9499999999998</v>
      </c>
      <c r="H218" s="90">
        <v>0</v>
      </c>
      <c r="I218" s="89" t="s">
        <v>512</v>
      </c>
      <c r="J218" s="90">
        <v>0</v>
      </c>
      <c r="K218" s="90">
        <v>0</v>
      </c>
      <c r="L218" s="90">
        <v>233.32</v>
      </c>
      <c r="M218" s="90">
        <v>0</v>
      </c>
      <c r="N218" s="90">
        <v>0</v>
      </c>
      <c r="O218" s="90">
        <v>0</v>
      </c>
      <c r="P218" s="90">
        <v>0</v>
      </c>
      <c r="Q218" s="90">
        <v>0</v>
      </c>
      <c r="R218" s="90">
        <v>0</v>
      </c>
      <c r="S218" s="95">
        <f t="shared" si="6"/>
        <v>2152.9499999999998</v>
      </c>
      <c r="T218" s="94">
        <f t="shared" si="7"/>
        <v>233.32</v>
      </c>
      <c r="U218" s="48" t="str">
        <f>VLOOKUP(B218,'FOLHA RESUMIDA'!C:I,2,0)</f>
        <v>CLECIO JOSE DA SILVA</v>
      </c>
    </row>
    <row r="219" spans="1:21">
      <c r="A219" s="96">
        <v>1</v>
      </c>
      <c r="B219" s="96">
        <v>2726</v>
      </c>
      <c r="C219" s="92" t="s">
        <v>174</v>
      </c>
      <c r="D219" s="88">
        <v>39818</v>
      </c>
      <c r="E219" s="96" t="s">
        <v>574</v>
      </c>
      <c r="F219" s="96" t="s">
        <v>469</v>
      </c>
      <c r="G219" s="90">
        <v>2492.37</v>
      </c>
      <c r="H219" s="90">
        <v>0</v>
      </c>
      <c r="I219" s="89" t="s">
        <v>512</v>
      </c>
      <c r="J219" s="90">
        <v>2544.25</v>
      </c>
      <c r="K219" s="90">
        <v>0</v>
      </c>
      <c r="L219" s="90">
        <v>0</v>
      </c>
      <c r="M219" s="90">
        <v>0</v>
      </c>
      <c r="N219" s="90">
        <v>0</v>
      </c>
      <c r="O219" s="90">
        <v>0</v>
      </c>
      <c r="P219" s="90">
        <v>0</v>
      </c>
      <c r="Q219" s="90">
        <v>0</v>
      </c>
      <c r="R219" s="90">
        <v>0</v>
      </c>
      <c r="S219" s="95">
        <f t="shared" si="6"/>
        <v>2492.37</v>
      </c>
      <c r="T219" s="94">
        <f t="shared" si="7"/>
        <v>2544.25</v>
      </c>
      <c r="U219" s="48" t="str">
        <f>VLOOKUP(B219,'FOLHA RESUMIDA'!C:I,2,0)</f>
        <v>MARIA GILVANEIDE SANTOS LIMA</v>
      </c>
    </row>
    <row r="220" spans="1:21">
      <c r="A220" s="96">
        <v>1</v>
      </c>
      <c r="B220" s="96">
        <v>2732</v>
      </c>
      <c r="C220" s="92" t="s">
        <v>175</v>
      </c>
      <c r="D220" s="88">
        <v>39874</v>
      </c>
      <c r="E220" s="96" t="s">
        <v>574</v>
      </c>
      <c r="F220" s="96" t="s">
        <v>469</v>
      </c>
      <c r="G220" s="90">
        <v>2260.66</v>
      </c>
      <c r="H220" s="90">
        <v>0</v>
      </c>
      <c r="I220" s="89" t="s">
        <v>512</v>
      </c>
      <c r="J220" s="90">
        <v>0</v>
      </c>
      <c r="K220" s="90">
        <v>0</v>
      </c>
      <c r="L220" s="90">
        <v>0</v>
      </c>
      <c r="M220" s="90">
        <v>0</v>
      </c>
      <c r="N220" s="90">
        <v>0</v>
      </c>
      <c r="O220" s="90">
        <v>0</v>
      </c>
      <c r="P220" s="90">
        <v>0</v>
      </c>
      <c r="Q220" s="90">
        <v>0</v>
      </c>
      <c r="R220" s="90">
        <v>0</v>
      </c>
      <c r="S220" s="95">
        <f t="shared" si="6"/>
        <v>2260.66</v>
      </c>
      <c r="T220" s="94">
        <f t="shared" si="7"/>
        <v>0</v>
      </c>
      <c r="U220" s="48" t="str">
        <f>VLOOKUP(B220,'FOLHA RESUMIDA'!C:I,2,0)</f>
        <v>LILIANE DA SILVA SALVADOR</v>
      </c>
    </row>
    <row r="221" spans="1:21">
      <c r="A221" s="96">
        <v>47</v>
      </c>
      <c r="B221" s="96">
        <v>2736</v>
      </c>
      <c r="C221" s="92" t="s">
        <v>366</v>
      </c>
      <c r="D221" s="88">
        <v>39881</v>
      </c>
      <c r="E221" s="96" t="s">
        <v>574</v>
      </c>
      <c r="F221" s="96" t="s">
        <v>469</v>
      </c>
      <c r="G221" s="90">
        <v>2373.69</v>
      </c>
      <c r="H221" s="90">
        <v>0</v>
      </c>
      <c r="I221" s="89" t="s">
        <v>512</v>
      </c>
      <c r="J221" s="90">
        <v>0</v>
      </c>
      <c r="K221" s="90">
        <v>0</v>
      </c>
      <c r="L221" s="90">
        <v>233.32</v>
      </c>
      <c r="M221" s="90">
        <v>0</v>
      </c>
      <c r="N221" s="90">
        <v>0</v>
      </c>
      <c r="O221" s="90">
        <v>0</v>
      </c>
      <c r="P221" s="90">
        <v>0</v>
      </c>
      <c r="Q221" s="90">
        <v>0</v>
      </c>
      <c r="R221" s="90">
        <v>0</v>
      </c>
      <c r="S221" s="95">
        <f t="shared" si="6"/>
        <v>2373.69</v>
      </c>
      <c r="T221" s="94">
        <f t="shared" si="7"/>
        <v>233.32</v>
      </c>
      <c r="U221" s="48" t="str">
        <f>VLOOKUP(B221,'FOLHA RESUMIDA'!C:I,2,0)</f>
        <v>LUCENILDO JOSE DA SILVA</v>
      </c>
    </row>
    <row r="222" spans="1:21">
      <c r="A222" s="96">
        <v>1</v>
      </c>
      <c r="B222" s="96">
        <v>2748</v>
      </c>
      <c r="C222" s="92" t="s">
        <v>176</v>
      </c>
      <c r="D222" s="88">
        <v>39948</v>
      </c>
      <c r="E222" s="96" t="s">
        <v>574</v>
      </c>
      <c r="F222" s="96" t="s">
        <v>408</v>
      </c>
      <c r="G222" s="90">
        <v>1613.3</v>
      </c>
      <c r="H222" s="90">
        <v>0</v>
      </c>
      <c r="I222" s="89" t="s">
        <v>512</v>
      </c>
      <c r="J222" s="90">
        <v>0</v>
      </c>
      <c r="K222" s="90">
        <v>0</v>
      </c>
      <c r="L222" s="90">
        <v>0</v>
      </c>
      <c r="M222" s="90">
        <v>0</v>
      </c>
      <c r="N222" s="90">
        <v>0</v>
      </c>
      <c r="O222" s="90">
        <v>0</v>
      </c>
      <c r="P222" s="90">
        <v>0</v>
      </c>
      <c r="Q222" s="90">
        <v>0</v>
      </c>
      <c r="R222" s="90">
        <v>0</v>
      </c>
      <c r="S222" s="95">
        <f t="shared" si="6"/>
        <v>1613.3</v>
      </c>
      <c r="T222" s="94">
        <f t="shared" si="7"/>
        <v>0</v>
      </c>
      <c r="U222" s="48" t="str">
        <f>VLOOKUP(B222,'FOLHA RESUMIDA'!C:I,2,0)</f>
        <v>LEONINO CLEMENTE DA SILVA</v>
      </c>
    </row>
    <row r="223" spans="1:21">
      <c r="A223" s="96">
        <v>1</v>
      </c>
      <c r="B223" s="96">
        <v>2751</v>
      </c>
      <c r="C223" s="92" t="s">
        <v>177</v>
      </c>
      <c r="D223" s="88">
        <v>39948</v>
      </c>
      <c r="E223" s="96" t="s">
        <v>574</v>
      </c>
      <c r="F223" s="96" t="s">
        <v>408</v>
      </c>
      <c r="G223" s="90">
        <v>1961.03</v>
      </c>
      <c r="H223" s="90">
        <v>0</v>
      </c>
      <c r="I223" s="89" t="s">
        <v>512</v>
      </c>
      <c r="J223" s="90">
        <v>0</v>
      </c>
      <c r="K223" s="90">
        <v>0</v>
      </c>
      <c r="L223" s="90">
        <v>0</v>
      </c>
      <c r="M223" s="90">
        <v>0</v>
      </c>
      <c r="N223" s="90">
        <v>0</v>
      </c>
      <c r="O223" s="90">
        <v>0</v>
      </c>
      <c r="P223" s="90">
        <v>0</v>
      </c>
      <c r="Q223" s="90">
        <v>0</v>
      </c>
      <c r="R223" s="90">
        <v>0</v>
      </c>
      <c r="S223" s="95">
        <f t="shared" si="6"/>
        <v>1961.03</v>
      </c>
      <c r="T223" s="94">
        <f t="shared" si="7"/>
        <v>0</v>
      </c>
      <c r="U223" s="48" t="str">
        <f>VLOOKUP(B223,'FOLHA RESUMIDA'!C:I,2,0)</f>
        <v>DENNYS RYAN GUILHERME PEREIRA</v>
      </c>
    </row>
    <row r="224" spans="1:21">
      <c r="A224" s="96">
        <v>1</v>
      </c>
      <c r="B224" s="96">
        <v>2754</v>
      </c>
      <c r="C224" s="92" t="s">
        <v>390</v>
      </c>
      <c r="D224" s="88">
        <v>39948</v>
      </c>
      <c r="E224" s="96" t="s">
        <v>574</v>
      </c>
      <c r="F224" s="96" t="s">
        <v>408</v>
      </c>
      <c r="G224" s="90">
        <v>1463.31</v>
      </c>
      <c r="H224" s="90">
        <v>0</v>
      </c>
      <c r="I224" s="89" t="s">
        <v>512</v>
      </c>
      <c r="J224" s="90">
        <v>0</v>
      </c>
      <c r="K224" s="90">
        <v>0</v>
      </c>
      <c r="L224" s="90">
        <v>0</v>
      </c>
      <c r="M224" s="90">
        <v>0</v>
      </c>
      <c r="N224" s="90">
        <v>0</v>
      </c>
      <c r="O224" s="90">
        <v>0</v>
      </c>
      <c r="P224" s="90">
        <v>0</v>
      </c>
      <c r="Q224" s="90">
        <v>0</v>
      </c>
      <c r="R224" s="90">
        <v>0</v>
      </c>
      <c r="S224" s="95">
        <f t="shared" si="6"/>
        <v>1463.31</v>
      </c>
      <c r="T224" s="94">
        <f t="shared" si="7"/>
        <v>0</v>
      </c>
      <c r="U224" s="48" t="str">
        <f>VLOOKUP(B224,'FOLHA RESUMIDA'!C:I,2,0)</f>
        <v>ROSANGELA BARROS CANTALICE</v>
      </c>
    </row>
    <row r="225" spans="1:21">
      <c r="A225" s="96">
        <v>1</v>
      </c>
      <c r="B225" s="96">
        <v>2757</v>
      </c>
      <c r="C225" s="92" t="s">
        <v>178</v>
      </c>
      <c r="D225" s="88">
        <v>39948</v>
      </c>
      <c r="E225" s="96" t="s">
        <v>574</v>
      </c>
      <c r="F225" s="96" t="s">
        <v>408</v>
      </c>
      <c r="G225" s="90">
        <v>1778.68</v>
      </c>
      <c r="H225" s="90">
        <v>0</v>
      </c>
      <c r="I225" s="89" t="s">
        <v>512</v>
      </c>
      <c r="J225" s="90">
        <v>0</v>
      </c>
      <c r="K225" s="90">
        <v>0</v>
      </c>
      <c r="L225" s="90">
        <v>0</v>
      </c>
      <c r="M225" s="90">
        <v>0</v>
      </c>
      <c r="N225" s="90">
        <v>0</v>
      </c>
      <c r="O225" s="90">
        <v>0</v>
      </c>
      <c r="P225" s="90">
        <v>0</v>
      </c>
      <c r="Q225" s="90">
        <v>0</v>
      </c>
      <c r="R225" s="90">
        <v>0</v>
      </c>
      <c r="S225" s="95">
        <f t="shared" si="6"/>
        <v>1778.68</v>
      </c>
      <c r="T225" s="94">
        <f t="shared" si="7"/>
        <v>0</v>
      </c>
      <c r="U225" s="48" t="str">
        <f>VLOOKUP(B225,'FOLHA RESUMIDA'!C:I,2,0)</f>
        <v>CLAUDIA REGINA NEVES DE MELO</v>
      </c>
    </row>
    <row r="226" spans="1:21">
      <c r="A226" s="96">
        <v>1</v>
      </c>
      <c r="B226" s="96">
        <v>2766</v>
      </c>
      <c r="C226" s="92" t="s">
        <v>179</v>
      </c>
      <c r="D226" s="88">
        <v>39952</v>
      </c>
      <c r="E226" s="96" t="s">
        <v>574</v>
      </c>
      <c r="F226" s="96" t="s">
        <v>475</v>
      </c>
      <c r="G226" s="90">
        <v>2050.41</v>
      </c>
      <c r="H226" s="90">
        <v>0</v>
      </c>
      <c r="I226" s="89" t="s">
        <v>512</v>
      </c>
      <c r="J226" s="90">
        <v>0</v>
      </c>
      <c r="K226" s="90">
        <v>0</v>
      </c>
      <c r="L226" s="90">
        <v>0</v>
      </c>
      <c r="M226" s="90">
        <v>0</v>
      </c>
      <c r="N226" s="90">
        <v>0</v>
      </c>
      <c r="O226" s="90">
        <v>0</v>
      </c>
      <c r="P226" s="90">
        <v>0</v>
      </c>
      <c r="Q226" s="90">
        <v>0</v>
      </c>
      <c r="R226" s="90">
        <v>0</v>
      </c>
      <c r="S226" s="95">
        <f t="shared" si="6"/>
        <v>2050.41</v>
      </c>
      <c r="T226" s="94">
        <f t="shared" si="7"/>
        <v>0</v>
      </c>
      <c r="U226" s="48" t="str">
        <f>VLOOKUP(B226,'FOLHA RESUMIDA'!C:I,2,0)</f>
        <v>EMANOEL VIEIRA LAURIA</v>
      </c>
    </row>
    <row r="227" spans="1:21">
      <c r="A227" s="96">
        <v>1</v>
      </c>
      <c r="B227" s="96">
        <v>2768</v>
      </c>
      <c r="C227" s="92" t="s">
        <v>180</v>
      </c>
      <c r="D227" s="88">
        <v>39965</v>
      </c>
      <c r="E227" s="96" t="s">
        <v>574</v>
      </c>
      <c r="F227" s="96" t="s">
        <v>408</v>
      </c>
      <c r="G227" s="90">
        <v>1778.68</v>
      </c>
      <c r="H227" s="90">
        <v>0</v>
      </c>
      <c r="I227" s="89" t="s">
        <v>512</v>
      </c>
      <c r="J227" s="90">
        <v>0</v>
      </c>
      <c r="K227" s="90">
        <v>0</v>
      </c>
      <c r="L227" s="90">
        <v>0</v>
      </c>
      <c r="M227" s="90">
        <v>0</v>
      </c>
      <c r="N227" s="90">
        <v>0</v>
      </c>
      <c r="O227" s="90">
        <v>0</v>
      </c>
      <c r="P227" s="90">
        <v>0</v>
      </c>
      <c r="Q227" s="90">
        <v>0</v>
      </c>
      <c r="R227" s="90">
        <v>0</v>
      </c>
      <c r="S227" s="95">
        <f t="shared" si="6"/>
        <v>1778.68</v>
      </c>
      <c r="T227" s="94">
        <f t="shared" si="7"/>
        <v>0</v>
      </c>
      <c r="U227" s="48" t="str">
        <f>VLOOKUP(B227,'FOLHA RESUMIDA'!C:I,2,0)</f>
        <v>IZABEL LUIZA SOARES DE SOUZA</v>
      </c>
    </row>
    <row r="228" spans="1:21">
      <c r="A228" s="96">
        <v>1</v>
      </c>
      <c r="B228" s="96">
        <v>2770</v>
      </c>
      <c r="C228" s="92" t="s">
        <v>181</v>
      </c>
      <c r="D228" s="88">
        <v>39965</v>
      </c>
      <c r="E228" s="96" t="s">
        <v>574</v>
      </c>
      <c r="F228" s="96" t="s">
        <v>408</v>
      </c>
      <c r="G228" s="90">
        <v>1613.34</v>
      </c>
      <c r="H228" s="90">
        <v>0</v>
      </c>
      <c r="I228" s="89" t="s">
        <v>512</v>
      </c>
      <c r="J228" s="90">
        <v>0</v>
      </c>
      <c r="K228" s="90">
        <v>0</v>
      </c>
      <c r="L228" s="90">
        <v>0</v>
      </c>
      <c r="M228" s="90">
        <v>0</v>
      </c>
      <c r="N228" s="90">
        <v>0</v>
      </c>
      <c r="O228" s="90">
        <v>0</v>
      </c>
      <c r="P228" s="90">
        <v>0</v>
      </c>
      <c r="Q228" s="90">
        <v>0</v>
      </c>
      <c r="R228" s="90">
        <v>0</v>
      </c>
      <c r="S228" s="95">
        <f t="shared" si="6"/>
        <v>1613.34</v>
      </c>
      <c r="T228" s="94">
        <f t="shared" si="7"/>
        <v>0</v>
      </c>
      <c r="U228" s="48" t="str">
        <f>VLOOKUP(B228,'FOLHA RESUMIDA'!C:I,2,0)</f>
        <v>JOSE PIMENTEL SILVA</v>
      </c>
    </row>
    <row r="229" spans="1:21">
      <c r="A229" s="96">
        <v>1</v>
      </c>
      <c r="B229" s="96">
        <v>2772</v>
      </c>
      <c r="C229" s="92" t="s">
        <v>352</v>
      </c>
      <c r="D229" s="88">
        <v>39972</v>
      </c>
      <c r="E229" s="96" t="s">
        <v>574</v>
      </c>
      <c r="F229" s="96" t="s">
        <v>469</v>
      </c>
      <c r="G229" s="90">
        <v>2373.69</v>
      </c>
      <c r="H229" s="90">
        <v>0</v>
      </c>
      <c r="I229" s="89" t="s">
        <v>512</v>
      </c>
      <c r="J229" s="90">
        <v>0</v>
      </c>
      <c r="K229" s="90">
        <v>0</v>
      </c>
      <c r="L229" s="90">
        <v>0</v>
      </c>
      <c r="M229" s="90">
        <v>0</v>
      </c>
      <c r="N229" s="90">
        <v>0</v>
      </c>
      <c r="O229" s="90">
        <v>0</v>
      </c>
      <c r="P229" s="90">
        <v>0</v>
      </c>
      <c r="Q229" s="90">
        <v>0</v>
      </c>
      <c r="R229" s="90">
        <v>0</v>
      </c>
      <c r="S229" s="95">
        <f t="shared" si="6"/>
        <v>2373.69</v>
      </c>
      <c r="T229" s="94">
        <f t="shared" si="7"/>
        <v>0</v>
      </c>
      <c r="U229" s="48" t="str">
        <f>VLOOKUP(B229,'FOLHA RESUMIDA'!C:I,2,0)</f>
        <v>CARMEM ALUISIA LEITE DE ANDRAD</v>
      </c>
    </row>
    <row r="230" spans="1:21">
      <c r="A230" s="96">
        <v>1</v>
      </c>
      <c r="B230" s="96">
        <v>2773</v>
      </c>
      <c r="C230" s="92" t="s">
        <v>182</v>
      </c>
      <c r="D230" s="88">
        <v>39979</v>
      </c>
      <c r="E230" s="96" t="s">
        <v>574</v>
      </c>
      <c r="F230" s="96" t="s">
        <v>475</v>
      </c>
      <c r="G230" s="90">
        <v>2050.41</v>
      </c>
      <c r="H230" s="90">
        <v>0</v>
      </c>
      <c r="I230" s="89" t="s">
        <v>512</v>
      </c>
      <c r="J230" s="90">
        <v>0</v>
      </c>
      <c r="K230" s="90">
        <v>0</v>
      </c>
      <c r="L230" s="90">
        <v>0</v>
      </c>
      <c r="M230" s="90">
        <v>0</v>
      </c>
      <c r="N230" s="90">
        <v>0</v>
      </c>
      <c r="O230" s="90">
        <v>0</v>
      </c>
      <c r="P230" s="90">
        <v>0</v>
      </c>
      <c r="Q230" s="90">
        <v>0</v>
      </c>
      <c r="R230" s="90">
        <v>0</v>
      </c>
      <c r="S230" s="95">
        <f t="shared" si="6"/>
        <v>2050.41</v>
      </c>
      <c r="T230" s="94">
        <f t="shared" si="7"/>
        <v>0</v>
      </c>
      <c r="U230" s="48" t="str">
        <f>VLOOKUP(B230,'FOLHA RESUMIDA'!C:I,2,0)</f>
        <v>WALDNER NERTAM F  DE ALENCAR</v>
      </c>
    </row>
    <row r="231" spans="1:21">
      <c r="A231" s="96">
        <v>1</v>
      </c>
      <c r="B231" s="96">
        <v>2775</v>
      </c>
      <c r="C231" s="92" t="s">
        <v>183</v>
      </c>
      <c r="D231" s="88">
        <v>39981</v>
      </c>
      <c r="E231" s="96" t="s">
        <v>574</v>
      </c>
      <c r="F231" s="96" t="s">
        <v>469</v>
      </c>
      <c r="G231" s="90">
        <v>2260.61</v>
      </c>
      <c r="H231" s="90">
        <v>0</v>
      </c>
      <c r="I231" s="89" t="s">
        <v>512</v>
      </c>
      <c r="J231" s="90">
        <v>0</v>
      </c>
      <c r="K231" s="90">
        <v>0</v>
      </c>
      <c r="L231" s="90">
        <v>0</v>
      </c>
      <c r="M231" s="90">
        <v>0</v>
      </c>
      <c r="N231" s="90">
        <v>0</v>
      </c>
      <c r="O231" s="90">
        <v>0</v>
      </c>
      <c r="P231" s="90">
        <v>0</v>
      </c>
      <c r="Q231" s="90">
        <v>0</v>
      </c>
      <c r="R231" s="90">
        <v>0</v>
      </c>
      <c r="S231" s="95">
        <f t="shared" si="6"/>
        <v>2260.61</v>
      </c>
      <c r="T231" s="94">
        <f t="shared" si="7"/>
        <v>0</v>
      </c>
      <c r="U231" s="48" t="str">
        <f>VLOOKUP(B231,'FOLHA RESUMIDA'!C:I,2,0)</f>
        <v>MARCELA FREITAS DA C SALLES</v>
      </c>
    </row>
    <row r="232" spans="1:21">
      <c r="A232" s="96">
        <v>1</v>
      </c>
      <c r="B232" s="96">
        <v>2779</v>
      </c>
      <c r="C232" s="92" t="s">
        <v>184</v>
      </c>
      <c r="D232" s="88">
        <v>39995</v>
      </c>
      <c r="E232" s="96" t="s">
        <v>574</v>
      </c>
      <c r="F232" s="96" t="s">
        <v>408</v>
      </c>
      <c r="G232" s="90">
        <v>1961.03</v>
      </c>
      <c r="H232" s="90">
        <v>0</v>
      </c>
      <c r="I232" s="89" t="s">
        <v>512</v>
      </c>
      <c r="J232" s="90">
        <v>1413.47</v>
      </c>
      <c r="K232" s="90">
        <v>0</v>
      </c>
      <c r="L232" s="90">
        <v>0</v>
      </c>
      <c r="M232" s="90">
        <v>0</v>
      </c>
      <c r="N232" s="90">
        <v>0</v>
      </c>
      <c r="O232" s="90">
        <v>0</v>
      </c>
      <c r="P232" s="90">
        <v>0</v>
      </c>
      <c r="Q232" s="90">
        <v>0</v>
      </c>
      <c r="R232" s="90">
        <v>0</v>
      </c>
      <c r="S232" s="95">
        <f t="shared" si="6"/>
        <v>1961.03</v>
      </c>
      <c r="T232" s="94">
        <f t="shared" si="7"/>
        <v>1413.47</v>
      </c>
      <c r="U232" s="48" t="str">
        <f>VLOOKUP(B232,'FOLHA RESUMIDA'!C:I,2,0)</f>
        <v>THAIS REGINA BORGES LOPES</v>
      </c>
    </row>
    <row r="233" spans="1:21">
      <c r="A233" s="96">
        <v>1</v>
      </c>
      <c r="B233" s="96">
        <v>2782</v>
      </c>
      <c r="C233" s="92" t="s">
        <v>185</v>
      </c>
      <c r="D233" s="88">
        <v>40042</v>
      </c>
      <c r="E233" s="96" t="s">
        <v>574</v>
      </c>
      <c r="F233" s="96" t="s">
        <v>489</v>
      </c>
      <c r="G233" s="90">
        <v>1778.72</v>
      </c>
      <c r="H233" s="90">
        <v>0</v>
      </c>
      <c r="I233" s="89" t="s">
        <v>512</v>
      </c>
      <c r="J233" s="90">
        <v>0</v>
      </c>
      <c r="K233" s="90">
        <v>0</v>
      </c>
      <c r="L233" s="90">
        <v>0</v>
      </c>
      <c r="M233" s="90">
        <v>0</v>
      </c>
      <c r="N233" s="90">
        <v>0</v>
      </c>
      <c r="O233" s="90">
        <v>0</v>
      </c>
      <c r="P233" s="90">
        <v>0</v>
      </c>
      <c r="Q233" s="90">
        <v>0</v>
      </c>
      <c r="R233" s="90">
        <v>0</v>
      </c>
      <c r="S233" s="95">
        <f t="shared" si="6"/>
        <v>1778.72</v>
      </c>
      <c r="T233" s="94">
        <f t="shared" si="7"/>
        <v>0</v>
      </c>
      <c r="U233" s="48" t="str">
        <f>VLOOKUP(B233,'FOLHA RESUMIDA'!C:I,2,0)</f>
        <v>ELVIS ALVES DA COSTA</v>
      </c>
    </row>
    <row r="234" spans="1:21">
      <c r="A234" s="96">
        <v>1</v>
      </c>
      <c r="B234" s="96">
        <v>2784</v>
      </c>
      <c r="C234" s="92" t="s">
        <v>186</v>
      </c>
      <c r="D234" s="88">
        <v>40042</v>
      </c>
      <c r="E234" s="96" t="s">
        <v>574</v>
      </c>
      <c r="F234" s="96" t="s">
        <v>408</v>
      </c>
      <c r="G234" s="90">
        <v>1693.96</v>
      </c>
      <c r="H234" s="90">
        <v>0</v>
      </c>
      <c r="I234" s="89" t="s">
        <v>512</v>
      </c>
      <c r="J234" s="90">
        <v>0</v>
      </c>
      <c r="K234" s="90">
        <v>0</v>
      </c>
      <c r="L234" s="90">
        <v>0</v>
      </c>
      <c r="M234" s="90">
        <v>0</v>
      </c>
      <c r="N234" s="90">
        <v>0</v>
      </c>
      <c r="O234" s="90">
        <v>0</v>
      </c>
      <c r="P234" s="90">
        <v>0</v>
      </c>
      <c r="Q234" s="90">
        <v>0</v>
      </c>
      <c r="R234" s="90">
        <v>0</v>
      </c>
      <c r="S234" s="95">
        <f t="shared" si="6"/>
        <v>1693.96</v>
      </c>
      <c r="T234" s="94">
        <f t="shared" si="7"/>
        <v>0</v>
      </c>
      <c r="U234" s="48" t="str">
        <f>VLOOKUP(B234,'FOLHA RESUMIDA'!C:I,2,0)</f>
        <v>FERNANDO ALVES DO NASCIMENTO</v>
      </c>
    </row>
    <row r="235" spans="1:21">
      <c r="A235" s="96">
        <v>1</v>
      </c>
      <c r="B235" s="96">
        <v>2785</v>
      </c>
      <c r="C235" s="92" t="s">
        <v>187</v>
      </c>
      <c r="D235" s="88">
        <v>40042</v>
      </c>
      <c r="E235" s="96" t="s">
        <v>574</v>
      </c>
      <c r="F235" s="96" t="s">
        <v>408</v>
      </c>
      <c r="G235" s="90">
        <v>1613.31</v>
      </c>
      <c r="H235" s="90">
        <v>0</v>
      </c>
      <c r="I235" s="89" t="s">
        <v>512</v>
      </c>
      <c r="J235" s="90">
        <v>0</v>
      </c>
      <c r="K235" s="90">
        <v>0</v>
      </c>
      <c r="L235" s="90">
        <v>0</v>
      </c>
      <c r="M235" s="90">
        <v>0</v>
      </c>
      <c r="N235" s="90">
        <v>0</v>
      </c>
      <c r="O235" s="90">
        <v>0</v>
      </c>
      <c r="P235" s="90">
        <v>0</v>
      </c>
      <c r="Q235" s="90">
        <v>0</v>
      </c>
      <c r="R235" s="90">
        <v>0</v>
      </c>
      <c r="S235" s="95">
        <f t="shared" si="6"/>
        <v>1613.31</v>
      </c>
      <c r="T235" s="94">
        <f t="shared" si="7"/>
        <v>0</v>
      </c>
      <c r="U235" s="48" t="str">
        <f>VLOOKUP(B235,'FOLHA RESUMIDA'!C:I,2,0)</f>
        <v>JEANNE D ARC PEDROSA PESSOA</v>
      </c>
    </row>
    <row r="236" spans="1:21">
      <c r="A236" s="96">
        <v>1</v>
      </c>
      <c r="B236" s="96">
        <v>2788</v>
      </c>
      <c r="C236" s="92" t="s">
        <v>188</v>
      </c>
      <c r="D236" s="88">
        <v>40042</v>
      </c>
      <c r="E236" s="96" t="s">
        <v>574</v>
      </c>
      <c r="F236" s="96" t="s">
        <v>408</v>
      </c>
      <c r="G236" s="90">
        <v>1778.68</v>
      </c>
      <c r="H236" s="90">
        <v>0</v>
      </c>
      <c r="I236" s="89" t="s">
        <v>512</v>
      </c>
      <c r="J236" s="90">
        <v>0</v>
      </c>
      <c r="K236" s="90">
        <v>0</v>
      </c>
      <c r="L236" s="90">
        <v>0</v>
      </c>
      <c r="M236" s="90">
        <v>0</v>
      </c>
      <c r="N236" s="90">
        <v>0</v>
      </c>
      <c r="O236" s="90">
        <v>0</v>
      </c>
      <c r="P236" s="90">
        <v>0</v>
      </c>
      <c r="Q236" s="90">
        <v>0</v>
      </c>
      <c r="R236" s="90">
        <v>0</v>
      </c>
      <c r="S236" s="95">
        <f t="shared" si="6"/>
        <v>1778.68</v>
      </c>
      <c r="T236" s="94">
        <f t="shared" si="7"/>
        <v>0</v>
      </c>
      <c r="U236" s="48" t="str">
        <f>VLOOKUP(B236,'FOLHA RESUMIDA'!C:I,2,0)</f>
        <v>ROSANIA EMIDIA PEREIRA</v>
      </c>
    </row>
    <row r="237" spans="1:21">
      <c r="A237" s="96">
        <v>1</v>
      </c>
      <c r="B237" s="96">
        <v>2790</v>
      </c>
      <c r="C237" s="92" t="s">
        <v>189</v>
      </c>
      <c r="D237" s="88">
        <v>40057</v>
      </c>
      <c r="E237" s="96" t="s">
        <v>574</v>
      </c>
      <c r="F237" s="96" t="s">
        <v>469</v>
      </c>
      <c r="G237" s="90">
        <v>2373.69</v>
      </c>
      <c r="H237" s="90">
        <v>0</v>
      </c>
      <c r="I237" s="89" t="s">
        <v>512</v>
      </c>
      <c r="J237" s="90">
        <v>0</v>
      </c>
      <c r="K237" s="90">
        <v>0</v>
      </c>
      <c r="L237" s="90">
        <v>0</v>
      </c>
      <c r="M237" s="90">
        <v>0</v>
      </c>
      <c r="N237" s="90">
        <v>0</v>
      </c>
      <c r="O237" s="90">
        <v>0</v>
      </c>
      <c r="P237" s="90">
        <v>0</v>
      </c>
      <c r="Q237" s="90">
        <v>0</v>
      </c>
      <c r="R237" s="90">
        <v>0</v>
      </c>
      <c r="S237" s="95">
        <f t="shared" si="6"/>
        <v>2373.69</v>
      </c>
      <c r="T237" s="94">
        <f t="shared" si="7"/>
        <v>0</v>
      </c>
      <c r="U237" s="48" t="str">
        <f>VLOOKUP(B237,'FOLHA RESUMIDA'!C:I,2,0)</f>
        <v>ROSANA DE FATIMA UCHOA  AREDE</v>
      </c>
    </row>
    <row r="238" spans="1:21">
      <c r="A238" s="96">
        <v>1</v>
      </c>
      <c r="B238" s="96">
        <v>2791</v>
      </c>
      <c r="C238" s="92" t="s">
        <v>190</v>
      </c>
      <c r="D238" s="88">
        <v>40058</v>
      </c>
      <c r="E238" s="96" t="s">
        <v>574</v>
      </c>
      <c r="F238" s="96" t="s">
        <v>416</v>
      </c>
      <c r="G238" s="90">
        <v>6846.73</v>
      </c>
      <c r="H238" s="90">
        <v>0</v>
      </c>
      <c r="I238" s="89" t="s">
        <v>512</v>
      </c>
      <c r="J238" s="90">
        <v>0</v>
      </c>
      <c r="K238" s="90">
        <v>0</v>
      </c>
      <c r="L238" s="90">
        <v>0</v>
      </c>
      <c r="M238" s="90">
        <v>0</v>
      </c>
      <c r="N238" s="90">
        <v>0</v>
      </c>
      <c r="O238" s="90">
        <v>0</v>
      </c>
      <c r="P238" s="90">
        <v>0</v>
      </c>
      <c r="Q238" s="90">
        <v>0</v>
      </c>
      <c r="R238" s="90">
        <v>0</v>
      </c>
      <c r="S238" s="95">
        <f t="shared" si="6"/>
        <v>6846.73</v>
      </c>
      <c r="T238" s="94">
        <f t="shared" si="7"/>
        <v>0</v>
      </c>
      <c r="U238" s="48" t="str">
        <f>VLOOKUP(B238,'FOLHA RESUMIDA'!C:I,2,0)</f>
        <v>JOSIMAR SILVA</v>
      </c>
    </row>
    <row r="239" spans="1:21">
      <c r="A239" s="96">
        <v>1</v>
      </c>
      <c r="B239" s="96">
        <v>2797</v>
      </c>
      <c r="C239" s="92" t="s">
        <v>191</v>
      </c>
      <c r="D239" s="88">
        <v>40064</v>
      </c>
      <c r="E239" s="96" t="s">
        <v>574</v>
      </c>
      <c r="F239" s="96" t="s">
        <v>469</v>
      </c>
      <c r="G239" s="90">
        <v>2373.69</v>
      </c>
      <c r="H239" s="90">
        <v>0</v>
      </c>
      <c r="I239" s="89" t="s">
        <v>512</v>
      </c>
      <c r="J239" s="90">
        <v>2544.25</v>
      </c>
      <c r="K239" s="90">
        <v>0</v>
      </c>
      <c r="L239" s="90">
        <v>0</v>
      </c>
      <c r="M239" s="90">
        <v>0</v>
      </c>
      <c r="N239" s="90">
        <v>0</v>
      </c>
      <c r="O239" s="90">
        <v>0</v>
      </c>
      <c r="P239" s="90">
        <v>0</v>
      </c>
      <c r="Q239" s="90">
        <v>0</v>
      </c>
      <c r="R239" s="90">
        <v>0</v>
      </c>
      <c r="S239" s="95">
        <f t="shared" si="6"/>
        <v>2373.69</v>
      </c>
      <c r="T239" s="94">
        <f t="shared" si="7"/>
        <v>2544.25</v>
      </c>
      <c r="U239" s="48" t="str">
        <f>VLOOKUP(B239,'FOLHA RESUMIDA'!C:I,2,0)</f>
        <v>JULIANA SILVA CEDRIM</v>
      </c>
    </row>
    <row r="240" spans="1:21">
      <c r="A240" s="96">
        <v>1</v>
      </c>
      <c r="B240" s="96">
        <v>2798</v>
      </c>
      <c r="C240" s="92" t="s">
        <v>192</v>
      </c>
      <c r="D240" s="88">
        <v>40077</v>
      </c>
      <c r="E240" s="96" t="s">
        <v>574</v>
      </c>
      <c r="F240" s="96" t="s">
        <v>469</v>
      </c>
      <c r="G240" s="90">
        <v>2152.9499999999998</v>
      </c>
      <c r="H240" s="90">
        <v>0</v>
      </c>
      <c r="I240" s="89" t="s">
        <v>512</v>
      </c>
      <c r="J240" s="90">
        <v>2544.25</v>
      </c>
      <c r="K240" s="90">
        <v>0</v>
      </c>
      <c r="L240" s="90">
        <v>0</v>
      </c>
      <c r="M240" s="90">
        <v>0</v>
      </c>
      <c r="N240" s="90">
        <v>0</v>
      </c>
      <c r="O240" s="90">
        <v>0</v>
      </c>
      <c r="P240" s="90">
        <v>0</v>
      </c>
      <c r="Q240" s="90">
        <v>0</v>
      </c>
      <c r="R240" s="90">
        <v>0</v>
      </c>
      <c r="S240" s="95">
        <f t="shared" si="6"/>
        <v>2152.9499999999998</v>
      </c>
      <c r="T240" s="94">
        <f t="shared" si="7"/>
        <v>2544.25</v>
      </c>
      <c r="U240" s="48" t="str">
        <f>VLOOKUP(B240,'FOLHA RESUMIDA'!C:I,2,0)</f>
        <v>MARCO ANDRE ANTUNES CORREIA</v>
      </c>
    </row>
    <row r="241" spans="1:21">
      <c r="A241" s="96">
        <v>20</v>
      </c>
      <c r="B241" s="96">
        <v>2799</v>
      </c>
      <c r="C241" s="92" t="s">
        <v>346</v>
      </c>
      <c r="D241" s="88">
        <v>40081</v>
      </c>
      <c r="E241" s="96" t="s">
        <v>574</v>
      </c>
      <c r="F241" s="96" t="s">
        <v>469</v>
      </c>
      <c r="G241" s="90">
        <v>2373.69</v>
      </c>
      <c r="H241" s="90">
        <v>0</v>
      </c>
      <c r="I241" s="89" t="s">
        <v>512</v>
      </c>
      <c r="J241" s="90">
        <v>0</v>
      </c>
      <c r="K241" s="90">
        <v>0</v>
      </c>
      <c r="L241" s="90">
        <v>233.32</v>
      </c>
      <c r="M241" s="90">
        <v>0</v>
      </c>
      <c r="N241" s="90">
        <v>0</v>
      </c>
      <c r="O241" s="90">
        <v>0</v>
      </c>
      <c r="P241" s="90">
        <v>0</v>
      </c>
      <c r="Q241" s="90">
        <v>0</v>
      </c>
      <c r="R241" s="90">
        <v>0</v>
      </c>
      <c r="S241" s="95">
        <f t="shared" si="6"/>
        <v>2373.69</v>
      </c>
      <c r="T241" s="94">
        <f t="shared" si="7"/>
        <v>233.32</v>
      </c>
      <c r="U241" s="48" t="str">
        <f>VLOOKUP(B241,'FOLHA RESUMIDA'!C:I,2,0)</f>
        <v>ALYSSON FABIO O FLORENCIO</v>
      </c>
    </row>
    <row r="242" spans="1:21">
      <c r="A242" s="96">
        <v>1</v>
      </c>
      <c r="B242" s="96">
        <v>2801</v>
      </c>
      <c r="C242" s="92" t="s">
        <v>193</v>
      </c>
      <c r="D242" s="88">
        <v>40087</v>
      </c>
      <c r="E242" s="96" t="s">
        <v>574</v>
      </c>
      <c r="F242" s="96" t="s">
        <v>411</v>
      </c>
      <c r="G242" s="90">
        <v>5998.71</v>
      </c>
      <c r="H242" s="90">
        <v>0</v>
      </c>
      <c r="I242" s="89" t="s">
        <v>512</v>
      </c>
      <c r="J242" s="90">
        <v>0</v>
      </c>
      <c r="K242" s="90">
        <v>0</v>
      </c>
      <c r="L242" s="90">
        <v>0</v>
      </c>
      <c r="M242" s="90">
        <v>0</v>
      </c>
      <c r="N242" s="90">
        <v>0</v>
      </c>
      <c r="O242" s="90">
        <v>0</v>
      </c>
      <c r="P242" s="90">
        <v>0</v>
      </c>
      <c r="Q242" s="90">
        <v>0</v>
      </c>
      <c r="R242" s="90">
        <v>0</v>
      </c>
      <c r="S242" s="95">
        <f t="shared" si="6"/>
        <v>5998.71</v>
      </c>
      <c r="T242" s="94">
        <f t="shared" si="7"/>
        <v>0</v>
      </c>
      <c r="U242" s="48" t="str">
        <f>VLOOKUP(B242,'FOLHA RESUMIDA'!C:I,2,0)</f>
        <v>VALERIA JALES DA SILVA</v>
      </c>
    </row>
    <row r="243" spans="1:21">
      <c r="A243" s="96">
        <v>1</v>
      </c>
      <c r="B243" s="96">
        <v>2806</v>
      </c>
      <c r="C243" s="92" t="s">
        <v>194</v>
      </c>
      <c r="D243" s="88">
        <v>40133</v>
      </c>
      <c r="E243" s="96" t="s">
        <v>574</v>
      </c>
      <c r="F243" s="96" t="s">
        <v>411</v>
      </c>
      <c r="G243" s="90">
        <v>2492.3200000000002</v>
      </c>
      <c r="H243" s="90">
        <v>0</v>
      </c>
      <c r="I243" s="89" t="s">
        <v>512</v>
      </c>
      <c r="J243" s="90">
        <v>2544.25</v>
      </c>
      <c r="K243" s="90">
        <v>0</v>
      </c>
      <c r="L243" s="90">
        <v>0</v>
      </c>
      <c r="M243" s="90">
        <v>0</v>
      </c>
      <c r="N243" s="90">
        <v>0</v>
      </c>
      <c r="O243" s="90">
        <v>0</v>
      </c>
      <c r="P243" s="90">
        <v>0</v>
      </c>
      <c r="Q243" s="90">
        <v>0</v>
      </c>
      <c r="R243" s="90">
        <v>0</v>
      </c>
      <c r="S243" s="95">
        <f t="shared" si="6"/>
        <v>2492.3200000000002</v>
      </c>
      <c r="T243" s="94">
        <f t="shared" si="7"/>
        <v>2544.25</v>
      </c>
      <c r="U243" s="48" t="str">
        <f>VLOOKUP(B243,'FOLHA RESUMIDA'!C:I,2,0)</f>
        <v>ANA APARECIDA DE ANDRADE LIMA</v>
      </c>
    </row>
    <row r="244" spans="1:21">
      <c r="A244" s="96">
        <v>1</v>
      </c>
      <c r="B244" s="96">
        <v>2808</v>
      </c>
      <c r="C244" s="92" t="s">
        <v>353</v>
      </c>
      <c r="D244" s="88">
        <v>40137</v>
      </c>
      <c r="E244" s="96" t="s">
        <v>574</v>
      </c>
      <c r="F244" s="96" t="s">
        <v>469</v>
      </c>
      <c r="G244" s="90">
        <v>2492.37</v>
      </c>
      <c r="H244" s="90">
        <v>0</v>
      </c>
      <c r="I244" s="89" t="s">
        <v>512</v>
      </c>
      <c r="J244" s="90">
        <v>904.62</v>
      </c>
      <c r="K244" s="90">
        <v>0</v>
      </c>
      <c r="L244" s="90">
        <v>0</v>
      </c>
      <c r="M244" s="90">
        <v>0</v>
      </c>
      <c r="N244" s="90">
        <v>0</v>
      </c>
      <c r="O244" s="90">
        <v>0</v>
      </c>
      <c r="P244" s="90">
        <v>0</v>
      </c>
      <c r="Q244" s="90">
        <v>0</v>
      </c>
      <c r="R244" s="90">
        <v>0</v>
      </c>
      <c r="S244" s="95">
        <f t="shared" si="6"/>
        <v>2492.37</v>
      </c>
      <c r="T244" s="94">
        <f t="shared" si="7"/>
        <v>904.62</v>
      </c>
      <c r="U244" s="48" t="str">
        <f>VLOOKUP(B244,'FOLHA RESUMIDA'!C:I,2,0)</f>
        <v>GABRIELA FERNANDA M  G  CEAN</v>
      </c>
    </row>
    <row r="245" spans="1:21">
      <c r="A245" s="96">
        <v>1</v>
      </c>
      <c r="B245" s="96">
        <v>2816</v>
      </c>
      <c r="C245" s="92" t="s">
        <v>195</v>
      </c>
      <c r="D245" s="88">
        <v>40247</v>
      </c>
      <c r="E245" s="96" t="s">
        <v>574</v>
      </c>
      <c r="F245" s="96" t="s">
        <v>475</v>
      </c>
      <c r="G245" s="90">
        <v>2050.41</v>
      </c>
      <c r="H245" s="90">
        <v>0</v>
      </c>
      <c r="I245" s="89" t="s">
        <v>512</v>
      </c>
      <c r="J245" s="90">
        <v>0</v>
      </c>
      <c r="K245" s="90">
        <v>0</v>
      </c>
      <c r="L245" s="90">
        <v>0</v>
      </c>
      <c r="M245" s="90">
        <v>0</v>
      </c>
      <c r="N245" s="90">
        <v>0</v>
      </c>
      <c r="O245" s="90">
        <v>0</v>
      </c>
      <c r="P245" s="90">
        <v>0</v>
      </c>
      <c r="Q245" s="90">
        <v>0</v>
      </c>
      <c r="R245" s="90">
        <v>0</v>
      </c>
      <c r="S245" s="95">
        <f t="shared" si="6"/>
        <v>2050.41</v>
      </c>
      <c r="T245" s="94">
        <f t="shared" si="7"/>
        <v>0</v>
      </c>
      <c r="U245" s="48" t="str">
        <f>VLOOKUP(B245,'FOLHA RESUMIDA'!C:I,2,0)</f>
        <v>MIRIAM DA SILVA FONSECA</v>
      </c>
    </row>
    <row r="246" spans="1:21">
      <c r="A246" s="96">
        <v>1</v>
      </c>
      <c r="B246" s="96">
        <v>2819</v>
      </c>
      <c r="C246" s="92" t="s">
        <v>196</v>
      </c>
      <c r="D246" s="88">
        <v>40269</v>
      </c>
      <c r="E246" s="96" t="s">
        <v>574</v>
      </c>
      <c r="F246" s="96" t="s">
        <v>469</v>
      </c>
      <c r="G246" s="90">
        <v>2373.69</v>
      </c>
      <c r="H246" s="90">
        <v>0</v>
      </c>
      <c r="I246" s="89" t="s">
        <v>512</v>
      </c>
      <c r="J246" s="90">
        <v>0</v>
      </c>
      <c r="K246" s="90">
        <v>0</v>
      </c>
      <c r="L246" s="90">
        <v>0</v>
      </c>
      <c r="M246" s="90">
        <v>0</v>
      </c>
      <c r="N246" s="90">
        <v>0</v>
      </c>
      <c r="O246" s="90">
        <v>0</v>
      </c>
      <c r="P246" s="90">
        <v>0</v>
      </c>
      <c r="Q246" s="90">
        <v>0</v>
      </c>
      <c r="R246" s="90">
        <v>0</v>
      </c>
      <c r="S246" s="95">
        <f t="shared" si="6"/>
        <v>2373.69</v>
      </c>
      <c r="T246" s="94">
        <f t="shared" si="7"/>
        <v>0</v>
      </c>
      <c r="U246" s="48" t="str">
        <f>VLOOKUP(B246,'FOLHA RESUMIDA'!C:I,2,0)</f>
        <v>RAFAEL LEITAO DE A  G DA SILVA</v>
      </c>
    </row>
    <row r="247" spans="1:21">
      <c r="A247" s="96">
        <v>1</v>
      </c>
      <c r="B247" s="96">
        <v>2820</v>
      </c>
      <c r="C247" s="92" t="s">
        <v>197</v>
      </c>
      <c r="D247" s="88">
        <v>40288</v>
      </c>
      <c r="E247" s="96" t="s">
        <v>574</v>
      </c>
      <c r="F247" s="96" t="s">
        <v>469</v>
      </c>
      <c r="G247" s="90">
        <v>2152.9499999999998</v>
      </c>
      <c r="H247" s="90">
        <v>0</v>
      </c>
      <c r="I247" s="89" t="s">
        <v>512</v>
      </c>
      <c r="J247" s="90">
        <v>0</v>
      </c>
      <c r="K247" s="90">
        <v>0</v>
      </c>
      <c r="L247" s="90">
        <v>0</v>
      </c>
      <c r="M247" s="90">
        <v>0</v>
      </c>
      <c r="N247" s="90">
        <v>3900</v>
      </c>
      <c r="O247" s="90">
        <v>0</v>
      </c>
      <c r="P247" s="90">
        <v>0</v>
      </c>
      <c r="Q247" s="90">
        <v>0</v>
      </c>
      <c r="R247" s="90">
        <v>0</v>
      </c>
      <c r="S247" s="95">
        <f t="shared" si="6"/>
        <v>2152.9499999999998</v>
      </c>
      <c r="T247" s="94">
        <f t="shared" si="7"/>
        <v>3900</v>
      </c>
      <c r="U247" s="48" t="str">
        <f>VLOOKUP(B247,'FOLHA RESUMIDA'!C:I,2,0)</f>
        <v>ROSIANE SANTOS BRITO</v>
      </c>
    </row>
    <row r="248" spans="1:21">
      <c r="A248" s="96">
        <v>1</v>
      </c>
      <c r="B248" s="96">
        <v>2823</v>
      </c>
      <c r="C248" s="92" t="s">
        <v>338</v>
      </c>
      <c r="D248" s="88">
        <v>40310</v>
      </c>
      <c r="E248" s="96" t="s">
        <v>574</v>
      </c>
      <c r="F248" s="96" t="s">
        <v>469</v>
      </c>
      <c r="G248" s="90">
        <v>2373.69</v>
      </c>
      <c r="H248" s="90">
        <v>0</v>
      </c>
      <c r="I248" s="89" t="s">
        <v>512</v>
      </c>
      <c r="J248" s="90">
        <v>0</v>
      </c>
      <c r="K248" s="90">
        <v>0</v>
      </c>
      <c r="L248" s="90">
        <v>0</v>
      </c>
      <c r="M248" s="90">
        <v>0</v>
      </c>
      <c r="N248" s="90">
        <v>0</v>
      </c>
      <c r="O248" s="90">
        <v>0</v>
      </c>
      <c r="P248" s="90">
        <v>0</v>
      </c>
      <c r="Q248" s="90">
        <v>0</v>
      </c>
      <c r="R248" s="90">
        <v>0</v>
      </c>
      <c r="S248" s="95">
        <f t="shared" si="6"/>
        <v>2373.69</v>
      </c>
      <c r="T248" s="94">
        <f t="shared" si="7"/>
        <v>0</v>
      </c>
      <c r="U248" s="48" t="str">
        <f>VLOOKUP(B248,'FOLHA RESUMIDA'!C:I,2,0)</f>
        <v>ADRIANA MARIA DA SILVA</v>
      </c>
    </row>
    <row r="249" spans="1:21">
      <c r="A249" s="96">
        <v>25</v>
      </c>
      <c r="B249" s="96">
        <v>2824</v>
      </c>
      <c r="C249" s="92" t="s">
        <v>391</v>
      </c>
      <c r="D249" s="88">
        <v>40319</v>
      </c>
      <c r="E249" s="96" t="s">
        <v>574</v>
      </c>
      <c r="F249" s="96" t="s">
        <v>486</v>
      </c>
      <c r="G249" s="90">
        <v>5270.88</v>
      </c>
      <c r="H249" s="90">
        <v>0</v>
      </c>
      <c r="I249" s="89" t="s">
        <v>512</v>
      </c>
      <c r="J249" s="90">
        <v>0</v>
      </c>
      <c r="K249" s="90">
        <v>0</v>
      </c>
      <c r="L249" s="90">
        <v>0</v>
      </c>
      <c r="M249" s="90">
        <v>0</v>
      </c>
      <c r="N249" s="90">
        <v>0</v>
      </c>
      <c r="O249" s="90">
        <v>0</v>
      </c>
      <c r="P249" s="90">
        <v>0</v>
      </c>
      <c r="Q249" s="90">
        <v>0</v>
      </c>
      <c r="R249" s="90">
        <v>0</v>
      </c>
      <c r="S249" s="95">
        <f t="shared" si="6"/>
        <v>5270.88</v>
      </c>
      <c r="T249" s="94">
        <f t="shared" si="7"/>
        <v>0</v>
      </c>
      <c r="U249" s="48" t="str">
        <f>VLOOKUP(B249,'FOLHA RESUMIDA'!C:I,2,0)</f>
        <v>ANA PAULA BARBOSA CAVALCANTI</v>
      </c>
    </row>
    <row r="250" spans="1:21">
      <c r="A250" s="96">
        <v>16</v>
      </c>
      <c r="B250" s="96">
        <v>2827</v>
      </c>
      <c r="C250" s="92" t="s">
        <v>362</v>
      </c>
      <c r="D250" s="88">
        <v>40330</v>
      </c>
      <c r="E250" s="96" t="s">
        <v>574</v>
      </c>
      <c r="F250" s="96" t="s">
        <v>469</v>
      </c>
      <c r="G250" s="90">
        <v>2373.69</v>
      </c>
      <c r="H250" s="90">
        <v>0</v>
      </c>
      <c r="I250" s="89" t="s">
        <v>512</v>
      </c>
      <c r="J250" s="90">
        <v>0</v>
      </c>
      <c r="K250" s="90">
        <v>0</v>
      </c>
      <c r="L250" s="90">
        <v>233.32</v>
      </c>
      <c r="M250" s="90">
        <v>0</v>
      </c>
      <c r="N250" s="90">
        <v>0</v>
      </c>
      <c r="O250" s="90">
        <v>0</v>
      </c>
      <c r="P250" s="90">
        <v>0</v>
      </c>
      <c r="Q250" s="90">
        <v>0</v>
      </c>
      <c r="R250" s="90">
        <v>0</v>
      </c>
      <c r="S250" s="95">
        <f t="shared" si="6"/>
        <v>2373.69</v>
      </c>
      <c r="T250" s="94">
        <f t="shared" si="7"/>
        <v>233.32</v>
      </c>
      <c r="U250" s="48" t="str">
        <f>VLOOKUP(B250,'FOLHA RESUMIDA'!C:I,2,0)</f>
        <v>FABIO BARBOSA S  DE LIMA</v>
      </c>
    </row>
    <row r="251" spans="1:21">
      <c r="A251" s="96">
        <v>1</v>
      </c>
      <c r="B251" s="96">
        <v>2831</v>
      </c>
      <c r="C251" s="92" t="s">
        <v>198</v>
      </c>
      <c r="D251" s="88">
        <v>40339</v>
      </c>
      <c r="E251" s="96" t="s">
        <v>574</v>
      </c>
      <c r="F251" s="96" t="s">
        <v>469</v>
      </c>
      <c r="G251" s="90">
        <v>2152.9499999999998</v>
      </c>
      <c r="H251" s="90">
        <v>0</v>
      </c>
      <c r="I251" s="89" t="s">
        <v>512</v>
      </c>
      <c r="J251" s="90">
        <v>0</v>
      </c>
      <c r="K251" s="90">
        <v>0</v>
      </c>
      <c r="L251" s="90">
        <v>0</v>
      </c>
      <c r="M251" s="90">
        <v>0</v>
      </c>
      <c r="N251" s="90">
        <v>3900</v>
      </c>
      <c r="O251" s="90">
        <v>0</v>
      </c>
      <c r="P251" s="90">
        <v>0</v>
      </c>
      <c r="Q251" s="90">
        <v>0</v>
      </c>
      <c r="R251" s="90">
        <v>0</v>
      </c>
      <c r="S251" s="95">
        <f t="shared" si="6"/>
        <v>2152.9499999999998</v>
      </c>
      <c r="T251" s="94">
        <f t="shared" si="7"/>
        <v>3900</v>
      </c>
      <c r="U251" s="48" t="str">
        <f>VLOOKUP(B251,'FOLHA RESUMIDA'!C:I,2,0)</f>
        <v>AMANDA BEZERRA MASCARENHAS</v>
      </c>
    </row>
    <row r="252" spans="1:21">
      <c r="A252" s="96">
        <v>1</v>
      </c>
      <c r="B252" s="96">
        <v>2833</v>
      </c>
      <c r="C252" s="92" t="s">
        <v>199</v>
      </c>
      <c r="D252" s="88">
        <v>40350</v>
      </c>
      <c r="E252" s="96" t="s">
        <v>574</v>
      </c>
      <c r="F252" s="96" t="s">
        <v>469</v>
      </c>
      <c r="G252" s="90">
        <v>2492.37</v>
      </c>
      <c r="H252" s="90">
        <v>0</v>
      </c>
      <c r="I252" s="89" t="s">
        <v>512</v>
      </c>
      <c r="J252" s="90">
        <v>1187.32</v>
      </c>
      <c r="K252" s="90">
        <v>0</v>
      </c>
      <c r="L252" s="90">
        <v>0</v>
      </c>
      <c r="M252" s="90">
        <v>0</v>
      </c>
      <c r="N252" s="90">
        <v>3900</v>
      </c>
      <c r="O252" s="90">
        <v>0</v>
      </c>
      <c r="P252" s="90">
        <v>0</v>
      </c>
      <c r="Q252" s="90">
        <v>0</v>
      </c>
      <c r="R252" s="90">
        <v>0</v>
      </c>
      <c r="S252" s="95">
        <f t="shared" si="6"/>
        <v>2492.37</v>
      </c>
      <c r="T252" s="94">
        <f t="shared" si="7"/>
        <v>5087.32</v>
      </c>
      <c r="U252" s="48" t="str">
        <f>VLOOKUP(B252,'FOLHA RESUMIDA'!C:I,2,0)</f>
        <v>JAMESSON AMANCIO DA ROCHA</v>
      </c>
    </row>
    <row r="253" spans="1:21">
      <c r="A253" s="96">
        <v>1</v>
      </c>
      <c r="B253" s="96">
        <v>2834</v>
      </c>
      <c r="C253" s="92" t="s">
        <v>200</v>
      </c>
      <c r="D253" s="88">
        <v>40350</v>
      </c>
      <c r="E253" s="96" t="s">
        <v>574</v>
      </c>
      <c r="F253" s="96" t="s">
        <v>469</v>
      </c>
      <c r="G253" s="90">
        <v>2373.69</v>
      </c>
      <c r="H253" s="90">
        <v>0</v>
      </c>
      <c r="I253" s="89" t="s">
        <v>512</v>
      </c>
      <c r="J253" s="90">
        <v>0</v>
      </c>
      <c r="K253" s="90">
        <v>0</v>
      </c>
      <c r="L253" s="90">
        <v>0</v>
      </c>
      <c r="M253" s="90">
        <v>0</v>
      </c>
      <c r="N253" s="90">
        <v>0</v>
      </c>
      <c r="O253" s="90">
        <v>0</v>
      </c>
      <c r="P253" s="90">
        <v>0</v>
      </c>
      <c r="Q253" s="90">
        <v>0</v>
      </c>
      <c r="R253" s="90">
        <v>0</v>
      </c>
      <c r="S253" s="95">
        <f t="shared" si="6"/>
        <v>2373.69</v>
      </c>
      <c r="T253" s="94">
        <f t="shared" si="7"/>
        <v>0</v>
      </c>
      <c r="U253" s="48" t="str">
        <f>VLOOKUP(B253,'FOLHA RESUMIDA'!C:I,2,0)</f>
        <v>LUIZ F  DE LIMA CAVALCANTI</v>
      </c>
    </row>
    <row r="254" spans="1:21">
      <c r="A254" s="96">
        <v>1</v>
      </c>
      <c r="B254" s="96">
        <v>2835</v>
      </c>
      <c r="C254" s="92" t="s">
        <v>378</v>
      </c>
      <c r="D254" s="88">
        <v>40360</v>
      </c>
      <c r="E254" s="96" t="s">
        <v>574</v>
      </c>
      <c r="F254" s="96" t="s">
        <v>469</v>
      </c>
      <c r="G254" s="90">
        <v>2152.9499999999998</v>
      </c>
      <c r="H254" s="90">
        <v>0</v>
      </c>
      <c r="I254" s="89" t="s">
        <v>512</v>
      </c>
      <c r="J254" s="90">
        <v>0</v>
      </c>
      <c r="K254" s="90">
        <v>0</v>
      </c>
      <c r="L254" s="90">
        <v>0</v>
      </c>
      <c r="M254" s="90">
        <v>0</v>
      </c>
      <c r="N254" s="90">
        <v>0</v>
      </c>
      <c r="O254" s="90">
        <v>0</v>
      </c>
      <c r="P254" s="90">
        <v>0</v>
      </c>
      <c r="Q254" s="90">
        <v>0</v>
      </c>
      <c r="R254" s="90">
        <v>0</v>
      </c>
      <c r="S254" s="95">
        <f t="shared" si="6"/>
        <v>2152.9499999999998</v>
      </c>
      <c r="T254" s="94">
        <f t="shared" si="7"/>
        <v>0</v>
      </c>
      <c r="U254" s="48" t="str">
        <f>VLOOKUP(B254,'FOLHA RESUMIDA'!C:I,2,0)</f>
        <v>JOSE MARCELO DE FRANCA MATOS</v>
      </c>
    </row>
    <row r="255" spans="1:21">
      <c r="A255" s="96">
        <v>50</v>
      </c>
      <c r="B255" s="96">
        <v>2836</v>
      </c>
      <c r="C255" s="92" t="s">
        <v>372</v>
      </c>
      <c r="D255" s="88">
        <v>40367</v>
      </c>
      <c r="E255" s="96" t="s">
        <v>574</v>
      </c>
      <c r="F255" s="96" t="s">
        <v>469</v>
      </c>
      <c r="G255" s="90">
        <v>2373.69</v>
      </c>
      <c r="H255" s="90">
        <v>0</v>
      </c>
      <c r="I255" s="89" t="s">
        <v>512</v>
      </c>
      <c r="J255" s="90">
        <v>0</v>
      </c>
      <c r="K255" s="90">
        <v>0</v>
      </c>
      <c r="L255" s="90">
        <v>0</v>
      </c>
      <c r="M255" s="90">
        <v>0</v>
      </c>
      <c r="N255" s="90">
        <v>0</v>
      </c>
      <c r="O255" s="90">
        <v>0</v>
      </c>
      <c r="P255" s="90">
        <v>0</v>
      </c>
      <c r="Q255" s="90">
        <v>0</v>
      </c>
      <c r="R255" s="90">
        <v>0</v>
      </c>
      <c r="S255" s="95">
        <f t="shared" si="6"/>
        <v>2373.69</v>
      </c>
      <c r="T255" s="94">
        <f t="shared" si="7"/>
        <v>0</v>
      </c>
      <c r="U255" s="48" t="str">
        <f>VLOOKUP(B255,'FOLHA RESUMIDA'!C:I,2,0)</f>
        <v>MONALISA MARIA LEANDRO RIBEIRO</v>
      </c>
    </row>
    <row r="256" spans="1:21">
      <c r="A256" s="96">
        <v>1</v>
      </c>
      <c r="B256" s="96">
        <v>2837</v>
      </c>
      <c r="C256" s="92" t="s">
        <v>201</v>
      </c>
      <c r="D256" s="88">
        <v>40371</v>
      </c>
      <c r="E256" s="96" t="s">
        <v>574</v>
      </c>
      <c r="F256" s="96" t="s">
        <v>469</v>
      </c>
      <c r="G256" s="90">
        <v>2373.69</v>
      </c>
      <c r="H256" s="90">
        <v>0</v>
      </c>
      <c r="I256" s="89" t="s">
        <v>512</v>
      </c>
      <c r="J256" s="90">
        <v>2544.25</v>
      </c>
      <c r="K256" s="90">
        <v>0</v>
      </c>
      <c r="L256" s="90">
        <v>0</v>
      </c>
      <c r="M256" s="90">
        <v>0</v>
      </c>
      <c r="N256" s="90">
        <v>0</v>
      </c>
      <c r="O256" s="90">
        <v>0</v>
      </c>
      <c r="P256" s="90">
        <v>0</v>
      </c>
      <c r="Q256" s="90">
        <v>0</v>
      </c>
      <c r="R256" s="90">
        <v>0</v>
      </c>
      <c r="S256" s="95">
        <f t="shared" si="6"/>
        <v>2373.69</v>
      </c>
      <c r="T256" s="94">
        <f t="shared" si="7"/>
        <v>2544.25</v>
      </c>
      <c r="U256" s="48" t="str">
        <f>VLOOKUP(B256,'FOLHA RESUMIDA'!C:I,2,0)</f>
        <v>BEZALIEL ROSA DOS S JUNIOR</v>
      </c>
    </row>
    <row r="257" spans="1:21">
      <c r="A257" s="96">
        <v>51</v>
      </c>
      <c r="B257" s="96">
        <v>2838</v>
      </c>
      <c r="C257" s="92" t="s">
        <v>342</v>
      </c>
      <c r="D257" s="88">
        <v>40372</v>
      </c>
      <c r="E257" s="96" t="s">
        <v>574</v>
      </c>
      <c r="F257" s="96" t="s">
        <v>469</v>
      </c>
      <c r="G257" s="90">
        <v>2373.69</v>
      </c>
      <c r="H257" s="90">
        <v>0</v>
      </c>
      <c r="I257" s="89" t="s">
        <v>512</v>
      </c>
      <c r="J257" s="90">
        <v>0</v>
      </c>
      <c r="K257" s="90">
        <v>0</v>
      </c>
      <c r="L257" s="90">
        <v>233.32</v>
      </c>
      <c r="M257" s="90">
        <v>0</v>
      </c>
      <c r="N257" s="90">
        <v>0</v>
      </c>
      <c r="O257" s="90">
        <v>0</v>
      </c>
      <c r="P257" s="90">
        <v>0</v>
      </c>
      <c r="Q257" s="90">
        <v>0</v>
      </c>
      <c r="R257" s="90">
        <v>0</v>
      </c>
      <c r="S257" s="95">
        <f t="shared" si="6"/>
        <v>2373.69</v>
      </c>
      <c r="T257" s="94">
        <f t="shared" si="7"/>
        <v>233.32</v>
      </c>
      <c r="U257" s="48" t="str">
        <f>VLOOKUP(B257,'FOLHA RESUMIDA'!C:I,2,0)</f>
        <v>CAIO CEZAR F  E  DO NASCIMENTO</v>
      </c>
    </row>
    <row r="258" spans="1:21">
      <c r="A258" s="96">
        <v>1</v>
      </c>
      <c r="B258" s="96">
        <v>2839</v>
      </c>
      <c r="C258" s="92" t="s">
        <v>202</v>
      </c>
      <c r="D258" s="88">
        <v>40379</v>
      </c>
      <c r="E258" s="96" t="s">
        <v>574</v>
      </c>
      <c r="F258" s="96" t="s">
        <v>411</v>
      </c>
      <c r="G258" s="90">
        <v>2492.3200000000002</v>
      </c>
      <c r="H258" s="90">
        <v>0</v>
      </c>
      <c r="I258" s="89" t="s">
        <v>512</v>
      </c>
      <c r="J258" s="90">
        <v>2544.25</v>
      </c>
      <c r="K258" s="90">
        <v>0</v>
      </c>
      <c r="L258" s="90">
        <v>0</v>
      </c>
      <c r="M258" s="90">
        <v>0</v>
      </c>
      <c r="N258" s="90">
        <v>0</v>
      </c>
      <c r="O258" s="90">
        <v>0</v>
      </c>
      <c r="P258" s="90">
        <v>0</v>
      </c>
      <c r="Q258" s="90">
        <v>0</v>
      </c>
      <c r="R258" s="90">
        <v>0</v>
      </c>
      <c r="S258" s="95">
        <f t="shared" si="6"/>
        <v>2492.3200000000002</v>
      </c>
      <c r="T258" s="94">
        <f t="shared" si="7"/>
        <v>2544.25</v>
      </c>
      <c r="U258" s="48" t="str">
        <f>VLOOKUP(B258,'FOLHA RESUMIDA'!C:I,2,0)</f>
        <v>ANGELINA MEDEIROS VERONESE</v>
      </c>
    </row>
    <row r="259" spans="1:21">
      <c r="A259" s="96">
        <v>1</v>
      </c>
      <c r="B259" s="96">
        <v>2849</v>
      </c>
      <c r="C259" s="92" t="s">
        <v>203</v>
      </c>
      <c r="D259" s="88">
        <v>40422</v>
      </c>
      <c r="E259" s="96" t="s">
        <v>574</v>
      </c>
      <c r="F259" s="96" t="s">
        <v>408</v>
      </c>
      <c r="G259" s="90">
        <v>1613.35</v>
      </c>
      <c r="H259" s="90">
        <v>0</v>
      </c>
      <c r="I259" s="89" t="s">
        <v>512</v>
      </c>
      <c r="J259" s="90">
        <v>0</v>
      </c>
      <c r="K259" s="90">
        <v>0</v>
      </c>
      <c r="L259" s="90">
        <v>0</v>
      </c>
      <c r="M259" s="90">
        <v>0</v>
      </c>
      <c r="N259" s="90">
        <v>0</v>
      </c>
      <c r="O259" s="90">
        <v>0</v>
      </c>
      <c r="P259" s="90">
        <v>0</v>
      </c>
      <c r="Q259" s="90">
        <v>0</v>
      </c>
      <c r="R259" s="90">
        <v>0</v>
      </c>
      <c r="S259" s="95">
        <f t="shared" si="6"/>
        <v>1613.35</v>
      </c>
      <c r="T259" s="94">
        <f t="shared" si="7"/>
        <v>0</v>
      </c>
      <c r="U259" s="48" t="str">
        <f>VLOOKUP(B259,'FOLHA RESUMIDA'!C:I,2,0)</f>
        <v>JULIANA CESAR MARTINS DE LIMA</v>
      </c>
    </row>
    <row r="260" spans="1:21">
      <c r="A260" s="96">
        <v>1</v>
      </c>
      <c r="B260" s="96">
        <v>2850</v>
      </c>
      <c r="C260" s="92" t="s">
        <v>204</v>
      </c>
      <c r="D260" s="88">
        <v>40422</v>
      </c>
      <c r="E260" s="96" t="s">
        <v>574</v>
      </c>
      <c r="F260" s="96" t="s">
        <v>408</v>
      </c>
      <c r="G260" s="90">
        <v>1463.31</v>
      </c>
      <c r="H260" s="90">
        <v>0</v>
      </c>
      <c r="I260" s="89" t="s">
        <v>512</v>
      </c>
      <c r="J260" s="90">
        <v>0</v>
      </c>
      <c r="K260" s="90">
        <v>0</v>
      </c>
      <c r="L260" s="90">
        <v>0</v>
      </c>
      <c r="M260" s="90">
        <v>0</v>
      </c>
      <c r="N260" s="90">
        <v>0</v>
      </c>
      <c r="O260" s="90">
        <v>0</v>
      </c>
      <c r="P260" s="90">
        <v>0</v>
      </c>
      <c r="Q260" s="90">
        <v>0</v>
      </c>
      <c r="R260" s="90">
        <v>0</v>
      </c>
      <c r="S260" s="95">
        <f t="shared" si="6"/>
        <v>1463.31</v>
      </c>
      <c r="T260" s="94">
        <f t="shared" si="7"/>
        <v>0</v>
      </c>
      <c r="U260" s="48" t="str">
        <f>VLOOKUP(B260,'FOLHA RESUMIDA'!C:I,2,0)</f>
        <v>JAMERSON A  RAFAEL DE LIMA</v>
      </c>
    </row>
    <row r="261" spans="1:21">
      <c r="A261" s="96">
        <v>1</v>
      </c>
      <c r="B261" s="96">
        <v>2853</v>
      </c>
      <c r="C261" s="92" t="s">
        <v>205</v>
      </c>
      <c r="D261" s="88">
        <v>40422</v>
      </c>
      <c r="E261" s="96" t="s">
        <v>574</v>
      </c>
      <c r="F261" s="96" t="s">
        <v>408</v>
      </c>
      <c r="G261" s="90">
        <v>1613.31</v>
      </c>
      <c r="H261" s="90">
        <v>0</v>
      </c>
      <c r="I261" s="89" t="s">
        <v>512</v>
      </c>
      <c r="J261" s="90">
        <v>0</v>
      </c>
      <c r="K261" s="90">
        <v>0</v>
      </c>
      <c r="L261" s="90">
        <v>0</v>
      </c>
      <c r="M261" s="90">
        <v>0</v>
      </c>
      <c r="N261" s="90">
        <v>0</v>
      </c>
      <c r="O261" s="90">
        <v>0</v>
      </c>
      <c r="P261" s="90">
        <v>0</v>
      </c>
      <c r="Q261" s="90">
        <v>0</v>
      </c>
      <c r="R261" s="90">
        <v>0</v>
      </c>
      <c r="S261" s="95">
        <f t="shared" ref="S261:S324" si="8">SUM(G261:H261)+O261+Q261</f>
        <v>1613.31</v>
      </c>
      <c r="T261" s="94">
        <f t="shared" ref="T261:T324" si="9">SUM(J261:N261)+P261+R261</f>
        <v>0</v>
      </c>
      <c r="U261" s="48" t="str">
        <f>VLOOKUP(B261,'FOLHA RESUMIDA'!C:I,2,0)</f>
        <v>ALCILEIDE MONTE DA SILVA LIMA</v>
      </c>
    </row>
    <row r="262" spans="1:21">
      <c r="A262" s="96">
        <v>1</v>
      </c>
      <c r="B262" s="96">
        <v>2854</v>
      </c>
      <c r="C262" s="92" t="s">
        <v>206</v>
      </c>
      <c r="D262" s="88">
        <v>40422</v>
      </c>
      <c r="E262" s="96" t="s">
        <v>574</v>
      </c>
      <c r="F262" s="96" t="s">
        <v>408</v>
      </c>
      <c r="G262" s="90">
        <v>1613.33</v>
      </c>
      <c r="H262" s="90">
        <v>0</v>
      </c>
      <c r="I262" s="89" t="s">
        <v>512</v>
      </c>
      <c r="J262" s="90">
        <v>0</v>
      </c>
      <c r="K262" s="90">
        <v>0</v>
      </c>
      <c r="L262" s="90">
        <v>0</v>
      </c>
      <c r="M262" s="90">
        <v>0</v>
      </c>
      <c r="N262" s="90">
        <v>0</v>
      </c>
      <c r="O262" s="90">
        <v>0</v>
      </c>
      <c r="P262" s="90">
        <v>0</v>
      </c>
      <c r="Q262" s="90">
        <v>0</v>
      </c>
      <c r="R262" s="90">
        <v>0</v>
      </c>
      <c r="S262" s="95">
        <f t="shared" si="8"/>
        <v>1613.33</v>
      </c>
      <c r="T262" s="94">
        <f t="shared" si="9"/>
        <v>0</v>
      </c>
      <c r="U262" s="48" t="str">
        <f>VLOOKUP(B262,'FOLHA RESUMIDA'!C:I,2,0)</f>
        <v>ANDRE RICARDO CAMARA TORRES</v>
      </c>
    </row>
    <row r="263" spans="1:21">
      <c r="A263" s="96">
        <v>1</v>
      </c>
      <c r="B263" s="96">
        <v>2857</v>
      </c>
      <c r="C263" s="92" t="s">
        <v>207</v>
      </c>
      <c r="D263" s="88">
        <v>40431</v>
      </c>
      <c r="E263" s="96" t="s">
        <v>574</v>
      </c>
      <c r="F263" s="96" t="s">
        <v>469</v>
      </c>
      <c r="G263" s="90">
        <v>2373.69</v>
      </c>
      <c r="H263" s="90">
        <v>0</v>
      </c>
      <c r="I263" s="89" t="s">
        <v>512</v>
      </c>
      <c r="J263" s="90">
        <v>1413.47</v>
      </c>
      <c r="K263" s="90">
        <v>0</v>
      </c>
      <c r="L263" s="90">
        <v>0</v>
      </c>
      <c r="M263" s="90">
        <v>0</v>
      </c>
      <c r="N263" s="90">
        <v>0</v>
      </c>
      <c r="O263" s="90">
        <v>0</v>
      </c>
      <c r="P263" s="90">
        <v>0</v>
      </c>
      <c r="Q263" s="90">
        <v>0</v>
      </c>
      <c r="R263" s="90">
        <v>0</v>
      </c>
      <c r="S263" s="95">
        <f t="shared" si="8"/>
        <v>2373.69</v>
      </c>
      <c r="T263" s="94">
        <f t="shared" si="9"/>
        <v>1413.47</v>
      </c>
      <c r="U263" s="48" t="str">
        <f>VLOOKUP(B263,'FOLHA RESUMIDA'!C:I,2,0)</f>
        <v>CAROLINE ALVES LEAL</v>
      </c>
    </row>
    <row r="264" spans="1:21">
      <c r="A264" s="96">
        <v>1</v>
      </c>
      <c r="B264" s="96">
        <v>2860</v>
      </c>
      <c r="C264" s="92" t="s">
        <v>208</v>
      </c>
      <c r="D264" s="88">
        <v>40455</v>
      </c>
      <c r="E264" s="96" t="s">
        <v>574</v>
      </c>
      <c r="F264" s="96" t="s">
        <v>408</v>
      </c>
      <c r="G264" s="90">
        <v>1463.31</v>
      </c>
      <c r="H264" s="90">
        <v>0</v>
      </c>
      <c r="I264" s="89" t="s">
        <v>512</v>
      </c>
      <c r="J264" s="90">
        <v>0</v>
      </c>
      <c r="K264" s="90">
        <v>0</v>
      </c>
      <c r="L264" s="90">
        <v>0</v>
      </c>
      <c r="M264" s="90">
        <v>0</v>
      </c>
      <c r="N264" s="90">
        <v>0</v>
      </c>
      <c r="O264" s="90">
        <v>0</v>
      </c>
      <c r="P264" s="90">
        <v>0</v>
      </c>
      <c r="Q264" s="90">
        <v>0</v>
      </c>
      <c r="R264" s="90">
        <v>0</v>
      </c>
      <c r="S264" s="95">
        <f t="shared" si="8"/>
        <v>1463.31</v>
      </c>
      <c r="T264" s="94">
        <f t="shared" si="9"/>
        <v>0</v>
      </c>
      <c r="U264" s="48" t="str">
        <f>VLOOKUP(B264,'FOLHA RESUMIDA'!C:I,2,0)</f>
        <v>ADRIANA MAYO DE SOUZA E SILVA</v>
      </c>
    </row>
    <row r="265" spans="1:21">
      <c r="A265" s="96">
        <v>1</v>
      </c>
      <c r="B265" s="96">
        <v>2864</v>
      </c>
      <c r="C265" s="92" t="s">
        <v>209</v>
      </c>
      <c r="D265" s="88">
        <v>40455</v>
      </c>
      <c r="E265" s="96" t="s">
        <v>574</v>
      </c>
      <c r="F265" s="96" t="s">
        <v>408</v>
      </c>
      <c r="G265" s="90">
        <v>2059.09</v>
      </c>
      <c r="H265" s="90">
        <v>0</v>
      </c>
      <c r="I265" s="89" t="s">
        <v>512</v>
      </c>
      <c r="J265" s="90">
        <v>904.62</v>
      </c>
      <c r="K265" s="90">
        <v>0</v>
      </c>
      <c r="L265" s="90">
        <v>0</v>
      </c>
      <c r="M265" s="90">
        <v>0</v>
      </c>
      <c r="N265" s="90">
        <v>0</v>
      </c>
      <c r="O265" s="90">
        <v>0</v>
      </c>
      <c r="P265" s="90">
        <v>0</v>
      </c>
      <c r="Q265" s="90">
        <v>0</v>
      </c>
      <c r="R265" s="90">
        <v>0</v>
      </c>
      <c r="S265" s="95">
        <f t="shared" si="8"/>
        <v>2059.09</v>
      </c>
      <c r="T265" s="94">
        <f t="shared" si="9"/>
        <v>904.62</v>
      </c>
      <c r="U265" s="48" t="str">
        <f>VLOOKUP(B265,'FOLHA RESUMIDA'!C:I,2,0)</f>
        <v>DULCE HELENA PEREIRA</v>
      </c>
    </row>
    <row r="266" spans="1:21">
      <c r="A266" s="96">
        <v>1</v>
      </c>
      <c r="B266" s="96">
        <v>2866</v>
      </c>
      <c r="C266" s="92" t="s">
        <v>210</v>
      </c>
      <c r="D266" s="88">
        <v>40455</v>
      </c>
      <c r="E266" s="96" t="s">
        <v>574</v>
      </c>
      <c r="F266" s="96" t="s">
        <v>408</v>
      </c>
      <c r="G266" s="90">
        <v>1463.31</v>
      </c>
      <c r="H266" s="90">
        <v>0</v>
      </c>
      <c r="I266" s="89" t="s">
        <v>512</v>
      </c>
      <c r="J266" s="90">
        <v>1187.32</v>
      </c>
      <c r="K266" s="90">
        <v>0</v>
      </c>
      <c r="L266" s="90">
        <v>0</v>
      </c>
      <c r="M266" s="90">
        <v>0</v>
      </c>
      <c r="N266" s="90">
        <v>0</v>
      </c>
      <c r="O266" s="90">
        <v>0</v>
      </c>
      <c r="P266" s="90">
        <v>0</v>
      </c>
      <c r="Q266" s="90">
        <v>0</v>
      </c>
      <c r="R266" s="90">
        <v>0</v>
      </c>
      <c r="S266" s="95">
        <f t="shared" si="8"/>
        <v>1463.31</v>
      </c>
      <c r="T266" s="94">
        <f t="shared" si="9"/>
        <v>1187.32</v>
      </c>
      <c r="U266" s="48" t="str">
        <f>VLOOKUP(B266,'FOLHA RESUMIDA'!C:I,2,0)</f>
        <v>LUCICLEIDE M  DE A  CAMPOS</v>
      </c>
    </row>
    <row r="267" spans="1:21">
      <c r="A267" s="96">
        <v>1</v>
      </c>
      <c r="B267" s="96">
        <v>2869</v>
      </c>
      <c r="C267" s="92" t="s">
        <v>211</v>
      </c>
      <c r="D267" s="88">
        <v>40455</v>
      </c>
      <c r="E267" s="96" t="s">
        <v>574</v>
      </c>
      <c r="F267" s="96" t="s">
        <v>408</v>
      </c>
      <c r="G267" s="90">
        <v>1631.35</v>
      </c>
      <c r="H267" s="90">
        <v>0</v>
      </c>
      <c r="I267" s="89" t="s">
        <v>512</v>
      </c>
      <c r="J267" s="90">
        <v>0</v>
      </c>
      <c r="K267" s="90">
        <v>0</v>
      </c>
      <c r="L267" s="90">
        <v>0</v>
      </c>
      <c r="M267" s="90">
        <v>0</v>
      </c>
      <c r="N267" s="90">
        <v>0</v>
      </c>
      <c r="O267" s="90">
        <v>0</v>
      </c>
      <c r="P267" s="90">
        <v>0</v>
      </c>
      <c r="Q267" s="90">
        <v>0</v>
      </c>
      <c r="R267" s="90">
        <v>0</v>
      </c>
      <c r="S267" s="95">
        <f t="shared" si="8"/>
        <v>1631.35</v>
      </c>
      <c r="T267" s="94">
        <f t="shared" si="9"/>
        <v>0</v>
      </c>
      <c r="U267" s="48" t="str">
        <f>VLOOKUP(B267,'FOLHA RESUMIDA'!C:I,2,0)</f>
        <v>RICARDO J FERNANDES DA CUNHA</v>
      </c>
    </row>
    <row r="268" spans="1:21">
      <c r="A268" s="96">
        <v>1</v>
      </c>
      <c r="B268" s="96">
        <v>2870</v>
      </c>
      <c r="C268" s="92" t="s">
        <v>212</v>
      </c>
      <c r="D268" s="88">
        <v>40455</v>
      </c>
      <c r="E268" s="96" t="s">
        <v>574</v>
      </c>
      <c r="F268" s="96" t="s">
        <v>488</v>
      </c>
      <c r="G268" s="90">
        <v>1613.32</v>
      </c>
      <c r="H268" s="90">
        <v>0</v>
      </c>
      <c r="I268" s="89" t="s">
        <v>512</v>
      </c>
      <c r="J268" s="90">
        <v>0</v>
      </c>
      <c r="K268" s="90">
        <v>0</v>
      </c>
      <c r="L268" s="90">
        <v>0</v>
      </c>
      <c r="M268" s="90">
        <v>0</v>
      </c>
      <c r="N268" s="90">
        <v>0</v>
      </c>
      <c r="O268" s="90">
        <v>0</v>
      </c>
      <c r="P268" s="90">
        <v>0</v>
      </c>
      <c r="Q268" s="90">
        <v>0</v>
      </c>
      <c r="R268" s="90">
        <v>0</v>
      </c>
      <c r="S268" s="95">
        <f t="shared" si="8"/>
        <v>1613.32</v>
      </c>
      <c r="T268" s="94">
        <f t="shared" si="9"/>
        <v>0</v>
      </c>
      <c r="U268" s="48" t="str">
        <f>VLOOKUP(B268,'FOLHA RESUMIDA'!C:I,2,0)</f>
        <v>SUZANA VALERIA PINHEIRO</v>
      </c>
    </row>
    <row r="269" spans="1:21">
      <c r="A269" s="96">
        <v>1</v>
      </c>
      <c r="B269" s="96">
        <v>2871</v>
      </c>
      <c r="C269" s="92" t="s">
        <v>213</v>
      </c>
      <c r="D269" s="88">
        <v>40455</v>
      </c>
      <c r="E269" s="96" t="s">
        <v>574</v>
      </c>
      <c r="F269" s="96" t="s">
        <v>408</v>
      </c>
      <c r="G269" s="90">
        <v>1613.31</v>
      </c>
      <c r="H269" s="90">
        <v>0</v>
      </c>
      <c r="I269" s="89" t="s">
        <v>512</v>
      </c>
      <c r="J269" s="90">
        <v>0</v>
      </c>
      <c r="K269" s="90">
        <v>0</v>
      </c>
      <c r="L269" s="90">
        <v>0</v>
      </c>
      <c r="M269" s="90">
        <v>0</v>
      </c>
      <c r="N269" s="90">
        <v>0</v>
      </c>
      <c r="O269" s="90">
        <v>0</v>
      </c>
      <c r="P269" s="90">
        <v>0</v>
      </c>
      <c r="Q269" s="90">
        <v>0</v>
      </c>
      <c r="R269" s="90">
        <v>0</v>
      </c>
      <c r="S269" s="95">
        <f t="shared" si="8"/>
        <v>1613.31</v>
      </c>
      <c r="T269" s="94">
        <f t="shared" si="9"/>
        <v>0</v>
      </c>
      <c r="U269" s="48" t="str">
        <f>VLOOKUP(B269,'FOLHA RESUMIDA'!C:I,2,0)</f>
        <v>SUZELY ARANTES DA S MELO</v>
      </c>
    </row>
    <row r="270" spans="1:21">
      <c r="A270" s="96">
        <v>16</v>
      </c>
      <c r="B270" s="96">
        <v>2873</v>
      </c>
      <c r="C270" s="92" t="s">
        <v>343</v>
      </c>
      <c r="D270" s="88">
        <v>40455</v>
      </c>
      <c r="E270" s="96" t="s">
        <v>574</v>
      </c>
      <c r="F270" s="96" t="s">
        <v>486</v>
      </c>
      <c r="G270" s="90">
        <v>5811.19</v>
      </c>
      <c r="H270" s="90">
        <v>0</v>
      </c>
      <c r="I270" s="89" t="s">
        <v>512</v>
      </c>
      <c r="J270" s="90">
        <v>0</v>
      </c>
      <c r="K270" s="90">
        <v>0</v>
      </c>
      <c r="L270" s="90">
        <v>0</v>
      </c>
      <c r="M270" s="90">
        <v>0</v>
      </c>
      <c r="N270" s="90">
        <v>0</v>
      </c>
      <c r="O270" s="90">
        <v>0</v>
      </c>
      <c r="P270" s="90">
        <v>0</v>
      </c>
      <c r="Q270" s="90">
        <v>0</v>
      </c>
      <c r="R270" s="90">
        <v>0</v>
      </c>
      <c r="S270" s="95">
        <f t="shared" si="8"/>
        <v>5811.19</v>
      </c>
      <c r="T270" s="94">
        <f t="shared" si="9"/>
        <v>0</v>
      </c>
      <c r="U270" s="48" t="str">
        <f>VLOOKUP(B270,'FOLHA RESUMIDA'!C:I,2,0)</f>
        <v>AURELIA RODRIGUES TORREIRO</v>
      </c>
    </row>
    <row r="271" spans="1:21">
      <c r="A271" s="96">
        <v>25</v>
      </c>
      <c r="B271" s="96">
        <v>2878</v>
      </c>
      <c r="C271" s="92" t="s">
        <v>354</v>
      </c>
      <c r="D271" s="88">
        <v>40457</v>
      </c>
      <c r="E271" s="96" t="s">
        <v>574</v>
      </c>
      <c r="F271" s="96" t="s">
        <v>469</v>
      </c>
      <c r="G271" s="90">
        <v>2152.9499999999998</v>
      </c>
      <c r="H271" s="90">
        <v>0</v>
      </c>
      <c r="I271" s="89" t="s">
        <v>512</v>
      </c>
      <c r="J271" s="90">
        <v>0</v>
      </c>
      <c r="K271" s="90">
        <v>0</v>
      </c>
      <c r="L271" s="90">
        <v>0</v>
      </c>
      <c r="M271" s="90">
        <v>0</v>
      </c>
      <c r="N271" s="90">
        <v>0</v>
      </c>
      <c r="O271" s="90">
        <v>0</v>
      </c>
      <c r="P271" s="90">
        <v>0</v>
      </c>
      <c r="Q271" s="90">
        <v>0</v>
      </c>
      <c r="R271" s="90">
        <v>0</v>
      </c>
      <c r="S271" s="95">
        <f t="shared" si="8"/>
        <v>2152.9499999999998</v>
      </c>
      <c r="T271" s="94">
        <f t="shared" si="9"/>
        <v>0</v>
      </c>
      <c r="U271" s="48" t="str">
        <f>VLOOKUP(B271,'FOLHA RESUMIDA'!C:I,2,0)</f>
        <v>JAMSON ALESSANDRO DA SILVA</v>
      </c>
    </row>
    <row r="272" spans="1:21">
      <c r="A272" s="96">
        <v>1</v>
      </c>
      <c r="B272" s="96">
        <v>2887</v>
      </c>
      <c r="C272" s="92" t="s">
        <v>214</v>
      </c>
      <c r="D272" s="88">
        <v>40513</v>
      </c>
      <c r="E272" s="96" t="s">
        <v>574</v>
      </c>
      <c r="F272" s="96" t="s">
        <v>469</v>
      </c>
      <c r="G272" s="90">
        <v>2152.9699999999998</v>
      </c>
      <c r="H272" s="90">
        <v>0</v>
      </c>
      <c r="I272" s="89" t="s">
        <v>512</v>
      </c>
      <c r="J272" s="90">
        <v>0</v>
      </c>
      <c r="K272" s="90">
        <v>0</v>
      </c>
      <c r="L272" s="90">
        <v>0</v>
      </c>
      <c r="M272" s="90">
        <v>0</v>
      </c>
      <c r="N272" s="90">
        <v>0</v>
      </c>
      <c r="O272" s="90">
        <v>0</v>
      </c>
      <c r="P272" s="90">
        <v>0</v>
      </c>
      <c r="Q272" s="90">
        <v>0</v>
      </c>
      <c r="R272" s="90">
        <v>0</v>
      </c>
      <c r="S272" s="95">
        <f t="shared" si="8"/>
        <v>2152.9699999999998</v>
      </c>
      <c r="T272" s="94">
        <f t="shared" si="9"/>
        <v>0</v>
      </c>
      <c r="U272" s="48" t="str">
        <f>VLOOKUP(B272,'FOLHA RESUMIDA'!C:I,2,0)</f>
        <v>MARIA EUZENI DA SILVA GARCEZ</v>
      </c>
    </row>
    <row r="273" spans="1:21">
      <c r="A273" s="96">
        <v>1</v>
      </c>
      <c r="B273" s="96">
        <v>2889</v>
      </c>
      <c r="C273" s="92" t="s">
        <v>215</v>
      </c>
      <c r="D273" s="88">
        <v>40575</v>
      </c>
      <c r="E273" s="96" t="s">
        <v>574</v>
      </c>
      <c r="F273" s="96" t="s">
        <v>411</v>
      </c>
      <c r="G273" s="90">
        <v>2492.3200000000002</v>
      </c>
      <c r="H273" s="90">
        <v>0</v>
      </c>
      <c r="I273" s="89" t="s">
        <v>512</v>
      </c>
      <c r="J273" s="90">
        <v>0</v>
      </c>
      <c r="K273" s="90">
        <v>0</v>
      </c>
      <c r="L273" s="90">
        <v>0</v>
      </c>
      <c r="M273" s="90">
        <v>0</v>
      </c>
      <c r="N273" s="90">
        <v>0</v>
      </c>
      <c r="O273" s="90">
        <v>0</v>
      </c>
      <c r="P273" s="90">
        <v>0</v>
      </c>
      <c r="Q273" s="90">
        <v>0</v>
      </c>
      <c r="R273" s="90">
        <v>0</v>
      </c>
      <c r="S273" s="95">
        <f t="shared" si="8"/>
        <v>2492.3200000000002</v>
      </c>
      <c r="T273" s="94">
        <f t="shared" si="9"/>
        <v>0</v>
      </c>
      <c r="U273" s="48" t="str">
        <f>VLOOKUP(B273,'FOLHA RESUMIDA'!C:I,2,0)</f>
        <v>EJANE FERREIRA TEXEIRA</v>
      </c>
    </row>
    <row r="274" spans="1:21">
      <c r="A274" s="96">
        <v>1</v>
      </c>
      <c r="B274" s="96">
        <v>2890</v>
      </c>
      <c r="C274" s="92" t="s">
        <v>216</v>
      </c>
      <c r="D274" s="88">
        <v>40575</v>
      </c>
      <c r="E274" s="96" t="s">
        <v>574</v>
      </c>
      <c r="F274" s="96" t="s">
        <v>408</v>
      </c>
      <c r="G274" s="90">
        <v>1463.31</v>
      </c>
      <c r="H274" s="90">
        <v>0</v>
      </c>
      <c r="I274" s="89" t="s">
        <v>512</v>
      </c>
      <c r="J274" s="90">
        <v>0</v>
      </c>
      <c r="K274" s="90">
        <v>0</v>
      </c>
      <c r="L274" s="90">
        <v>0</v>
      </c>
      <c r="M274" s="90">
        <v>0</v>
      </c>
      <c r="N274" s="90">
        <v>0</v>
      </c>
      <c r="O274" s="90">
        <v>0</v>
      </c>
      <c r="P274" s="90">
        <v>0</v>
      </c>
      <c r="Q274" s="90">
        <v>0</v>
      </c>
      <c r="R274" s="90">
        <v>0</v>
      </c>
      <c r="S274" s="95">
        <f t="shared" si="8"/>
        <v>1463.31</v>
      </c>
      <c r="T274" s="94">
        <f t="shared" si="9"/>
        <v>0</v>
      </c>
      <c r="U274" s="48" t="str">
        <f>VLOOKUP(B274,'FOLHA RESUMIDA'!C:I,2,0)</f>
        <v>CLELIO FIRMINO SILVA</v>
      </c>
    </row>
    <row r="275" spans="1:21">
      <c r="A275" s="96">
        <v>1</v>
      </c>
      <c r="B275" s="96">
        <v>2891</v>
      </c>
      <c r="C275" s="92" t="s">
        <v>217</v>
      </c>
      <c r="D275" s="88">
        <v>40575</v>
      </c>
      <c r="E275" s="96" t="s">
        <v>574</v>
      </c>
      <c r="F275" s="96" t="s">
        <v>408</v>
      </c>
      <c r="G275" s="90">
        <v>1536.48</v>
      </c>
      <c r="H275" s="90">
        <v>0</v>
      </c>
      <c r="I275" s="89" t="s">
        <v>512</v>
      </c>
      <c r="J275" s="90">
        <v>0</v>
      </c>
      <c r="K275" s="90">
        <v>0</v>
      </c>
      <c r="L275" s="90">
        <v>0</v>
      </c>
      <c r="M275" s="90">
        <v>0</v>
      </c>
      <c r="N275" s="90">
        <v>0</v>
      </c>
      <c r="O275" s="90">
        <v>0</v>
      </c>
      <c r="P275" s="90">
        <v>0</v>
      </c>
      <c r="Q275" s="90">
        <v>0</v>
      </c>
      <c r="R275" s="90">
        <v>0</v>
      </c>
      <c r="S275" s="95">
        <f t="shared" si="8"/>
        <v>1536.48</v>
      </c>
      <c r="T275" s="94">
        <f t="shared" si="9"/>
        <v>0</v>
      </c>
      <c r="U275" s="48" t="str">
        <f>VLOOKUP(B275,'FOLHA RESUMIDA'!C:I,2,0)</f>
        <v>ERICK MEDEIROS</v>
      </c>
    </row>
    <row r="276" spans="1:21">
      <c r="A276" s="96">
        <v>1</v>
      </c>
      <c r="B276" s="96">
        <v>2894</v>
      </c>
      <c r="C276" s="92" t="s">
        <v>218</v>
      </c>
      <c r="D276" s="88">
        <v>40575</v>
      </c>
      <c r="E276" s="96" t="s">
        <v>574</v>
      </c>
      <c r="F276" s="96" t="s">
        <v>468</v>
      </c>
      <c r="G276" s="90">
        <v>1961.04</v>
      </c>
      <c r="H276" s="90">
        <v>0</v>
      </c>
      <c r="I276" s="89" t="s">
        <v>512</v>
      </c>
      <c r="J276" s="90">
        <v>0</v>
      </c>
      <c r="K276" s="90">
        <v>0</v>
      </c>
      <c r="L276" s="90">
        <v>0</v>
      </c>
      <c r="M276" s="90">
        <v>0</v>
      </c>
      <c r="N276" s="90">
        <v>0</v>
      </c>
      <c r="O276" s="90">
        <v>0</v>
      </c>
      <c r="P276" s="90">
        <v>0</v>
      </c>
      <c r="Q276" s="90">
        <v>0</v>
      </c>
      <c r="R276" s="90">
        <v>0</v>
      </c>
      <c r="S276" s="95">
        <f t="shared" si="8"/>
        <v>1961.04</v>
      </c>
      <c r="T276" s="94">
        <f t="shared" si="9"/>
        <v>0</v>
      </c>
      <c r="U276" s="48" t="str">
        <f>VLOOKUP(B276,'FOLHA RESUMIDA'!C:I,2,0)</f>
        <v>JOELNA DINIZ PEREIRA DE SOUSA</v>
      </c>
    </row>
    <row r="277" spans="1:21">
      <c r="A277" s="96">
        <v>1</v>
      </c>
      <c r="B277" s="96">
        <v>2895</v>
      </c>
      <c r="C277" s="92" t="s">
        <v>219</v>
      </c>
      <c r="D277" s="88">
        <v>40575</v>
      </c>
      <c r="E277" s="96" t="s">
        <v>574</v>
      </c>
      <c r="F277" s="96" t="s">
        <v>408</v>
      </c>
      <c r="G277" s="90">
        <v>1463.31</v>
      </c>
      <c r="H277" s="90">
        <v>0</v>
      </c>
      <c r="I277" s="89" t="s">
        <v>512</v>
      </c>
      <c r="J277" s="90">
        <v>0</v>
      </c>
      <c r="K277" s="90">
        <v>0</v>
      </c>
      <c r="L277" s="90">
        <v>0</v>
      </c>
      <c r="M277" s="90">
        <v>0</v>
      </c>
      <c r="N277" s="90">
        <v>0</v>
      </c>
      <c r="O277" s="90">
        <v>0</v>
      </c>
      <c r="P277" s="90">
        <v>0</v>
      </c>
      <c r="Q277" s="90">
        <v>0</v>
      </c>
      <c r="R277" s="90">
        <v>0</v>
      </c>
      <c r="S277" s="95">
        <f t="shared" si="8"/>
        <v>1463.31</v>
      </c>
      <c r="T277" s="94">
        <f t="shared" si="9"/>
        <v>0</v>
      </c>
      <c r="U277" s="48" t="str">
        <f>VLOOKUP(B277,'FOLHA RESUMIDA'!C:I,2,0)</f>
        <v>KLEBER DE OLIVEIRA GALDINO</v>
      </c>
    </row>
    <row r="278" spans="1:21">
      <c r="A278" s="96">
        <v>47</v>
      </c>
      <c r="B278" s="96">
        <v>2904</v>
      </c>
      <c r="C278" s="92" t="s">
        <v>367</v>
      </c>
      <c r="D278" s="88">
        <v>40605</v>
      </c>
      <c r="E278" s="96" t="s">
        <v>574</v>
      </c>
      <c r="F278" s="96" t="s">
        <v>469</v>
      </c>
      <c r="G278" s="90">
        <v>2373.69</v>
      </c>
      <c r="H278" s="90">
        <v>0</v>
      </c>
      <c r="I278" s="89" t="s">
        <v>512</v>
      </c>
      <c r="J278" s="90">
        <v>0</v>
      </c>
      <c r="K278" s="90">
        <v>0</v>
      </c>
      <c r="L278" s="90">
        <v>0</v>
      </c>
      <c r="M278" s="90">
        <v>0</v>
      </c>
      <c r="N278" s="90">
        <v>0</v>
      </c>
      <c r="O278" s="90">
        <v>0</v>
      </c>
      <c r="P278" s="90">
        <v>0</v>
      </c>
      <c r="Q278" s="90">
        <v>0</v>
      </c>
      <c r="R278" s="90">
        <v>0</v>
      </c>
      <c r="S278" s="95">
        <f t="shared" si="8"/>
        <v>2373.69</v>
      </c>
      <c r="T278" s="94">
        <f t="shared" si="9"/>
        <v>0</v>
      </c>
      <c r="U278" s="48" t="str">
        <f>VLOOKUP(B278,'FOLHA RESUMIDA'!C:I,2,0)</f>
        <v>ANTONIO S ALVES DE O JUNIOR</v>
      </c>
    </row>
    <row r="279" spans="1:21">
      <c r="A279" s="96">
        <v>3</v>
      </c>
      <c r="B279" s="96">
        <v>2906</v>
      </c>
      <c r="C279" s="92" t="s">
        <v>339</v>
      </c>
      <c r="D279" s="88">
        <v>40612</v>
      </c>
      <c r="E279" s="96" t="s">
        <v>574</v>
      </c>
      <c r="F279" s="96" t="s">
        <v>486</v>
      </c>
      <c r="G279" s="90">
        <v>5811.19</v>
      </c>
      <c r="H279" s="90">
        <v>0</v>
      </c>
      <c r="I279" s="89" t="s">
        <v>512</v>
      </c>
      <c r="J279" s="90">
        <v>0</v>
      </c>
      <c r="K279" s="90">
        <v>0</v>
      </c>
      <c r="L279" s="90">
        <v>0</v>
      </c>
      <c r="M279" s="90">
        <v>0</v>
      </c>
      <c r="N279" s="90">
        <v>0</v>
      </c>
      <c r="O279" s="90">
        <v>0</v>
      </c>
      <c r="P279" s="90">
        <v>0</v>
      </c>
      <c r="Q279" s="90">
        <v>0</v>
      </c>
      <c r="R279" s="90">
        <v>0</v>
      </c>
      <c r="S279" s="95">
        <f t="shared" si="8"/>
        <v>5811.19</v>
      </c>
      <c r="T279" s="94">
        <f t="shared" si="9"/>
        <v>0</v>
      </c>
      <c r="U279" s="48" t="str">
        <f>VLOOKUP(B279,'FOLHA RESUMIDA'!C:I,2,0)</f>
        <v>ARTHUR A SANTOS WANDERLEY</v>
      </c>
    </row>
    <row r="280" spans="1:21">
      <c r="A280" s="96">
        <v>1</v>
      </c>
      <c r="B280" s="96">
        <v>2907</v>
      </c>
      <c r="C280" s="92" t="s">
        <v>220</v>
      </c>
      <c r="D280" s="88">
        <v>40623</v>
      </c>
      <c r="E280" s="96" t="s">
        <v>574</v>
      </c>
      <c r="F280" s="96" t="s">
        <v>469</v>
      </c>
      <c r="G280" s="90">
        <v>2152.9699999999998</v>
      </c>
      <c r="H280" s="90">
        <v>0</v>
      </c>
      <c r="I280" s="89" t="s">
        <v>512</v>
      </c>
      <c r="J280" s="90">
        <v>0</v>
      </c>
      <c r="K280" s="90">
        <v>0</v>
      </c>
      <c r="L280" s="90">
        <v>0</v>
      </c>
      <c r="M280" s="90">
        <v>0</v>
      </c>
      <c r="N280" s="90">
        <v>0</v>
      </c>
      <c r="O280" s="90">
        <v>0</v>
      </c>
      <c r="P280" s="90">
        <v>0</v>
      </c>
      <c r="Q280" s="90">
        <v>0</v>
      </c>
      <c r="R280" s="90">
        <v>0</v>
      </c>
      <c r="S280" s="95">
        <f t="shared" si="8"/>
        <v>2152.9699999999998</v>
      </c>
      <c r="T280" s="94">
        <f t="shared" si="9"/>
        <v>0</v>
      </c>
      <c r="U280" s="48" t="str">
        <f>VLOOKUP(B280,'FOLHA RESUMIDA'!C:I,2,0)</f>
        <v>JOELINE LIMA DO NASCIMENTO</v>
      </c>
    </row>
    <row r="281" spans="1:21">
      <c r="A281" s="96">
        <v>1</v>
      </c>
      <c r="B281" s="96">
        <v>2909</v>
      </c>
      <c r="C281" s="92" t="s">
        <v>221</v>
      </c>
      <c r="D281" s="88">
        <v>40634</v>
      </c>
      <c r="E281" s="96" t="s">
        <v>574</v>
      </c>
      <c r="F281" s="96" t="s">
        <v>469</v>
      </c>
      <c r="G281" s="90">
        <v>2373.69</v>
      </c>
      <c r="H281" s="90">
        <v>0</v>
      </c>
      <c r="I281" s="89" t="s">
        <v>512</v>
      </c>
      <c r="J281" s="90">
        <v>0</v>
      </c>
      <c r="K281" s="90">
        <v>0</v>
      </c>
      <c r="L281" s="90">
        <v>0</v>
      </c>
      <c r="M281" s="90">
        <v>0</v>
      </c>
      <c r="N281" s="90">
        <v>0</v>
      </c>
      <c r="O281" s="90">
        <v>0</v>
      </c>
      <c r="P281" s="90">
        <v>0</v>
      </c>
      <c r="Q281" s="90">
        <v>0</v>
      </c>
      <c r="R281" s="90">
        <v>0</v>
      </c>
      <c r="S281" s="95">
        <f t="shared" si="8"/>
        <v>2373.69</v>
      </c>
      <c r="T281" s="94">
        <f t="shared" si="9"/>
        <v>0</v>
      </c>
      <c r="U281" s="48" t="str">
        <f>VLOOKUP(B281,'FOLHA RESUMIDA'!C:I,2,0)</f>
        <v>ROBSON CARNEIRO DA SILVA</v>
      </c>
    </row>
    <row r="282" spans="1:21">
      <c r="A282" s="96">
        <v>1</v>
      </c>
      <c r="B282" s="96">
        <v>2910</v>
      </c>
      <c r="C282" s="92" t="s">
        <v>222</v>
      </c>
      <c r="D282" s="88">
        <v>40639</v>
      </c>
      <c r="E282" s="96" t="s">
        <v>574</v>
      </c>
      <c r="F282" s="96" t="s">
        <v>469</v>
      </c>
      <c r="G282" s="90">
        <v>2492.37</v>
      </c>
      <c r="H282" s="90">
        <v>0</v>
      </c>
      <c r="I282" s="89" t="s">
        <v>512</v>
      </c>
      <c r="J282" s="90">
        <v>2544.25</v>
      </c>
      <c r="K282" s="90">
        <v>0</v>
      </c>
      <c r="L282" s="90">
        <v>0</v>
      </c>
      <c r="M282" s="90">
        <v>1800</v>
      </c>
      <c r="N282" s="90">
        <v>0</v>
      </c>
      <c r="O282" s="90">
        <v>0</v>
      </c>
      <c r="P282" s="90">
        <v>0</v>
      </c>
      <c r="Q282" s="90">
        <v>0</v>
      </c>
      <c r="R282" s="90">
        <v>0</v>
      </c>
      <c r="S282" s="95">
        <f t="shared" si="8"/>
        <v>2492.37</v>
      </c>
      <c r="T282" s="94">
        <f t="shared" si="9"/>
        <v>4344.25</v>
      </c>
      <c r="U282" s="48" t="str">
        <f>VLOOKUP(B282,'FOLHA RESUMIDA'!C:I,2,0)</f>
        <v>JOSE VITAL DUARTE JUNIOR</v>
      </c>
    </row>
    <row r="283" spans="1:21">
      <c r="A283" s="96">
        <v>1</v>
      </c>
      <c r="B283" s="96">
        <v>2911</v>
      </c>
      <c r="C283" s="92" t="s">
        <v>223</v>
      </c>
      <c r="D283" s="88">
        <v>40644</v>
      </c>
      <c r="E283" s="96" t="s">
        <v>574</v>
      </c>
      <c r="F283" s="96" t="s">
        <v>408</v>
      </c>
      <c r="G283" s="90">
        <v>1613.3</v>
      </c>
      <c r="H283" s="90">
        <v>0</v>
      </c>
      <c r="I283" s="89" t="s">
        <v>512</v>
      </c>
      <c r="J283" s="90">
        <v>0</v>
      </c>
      <c r="K283" s="90">
        <v>0</v>
      </c>
      <c r="L283" s="90">
        <v>0</v>
      </c>
      <c r="M283" s="90">
        <v>0</v>
      </c>
      <c r="N283" s="90">
        <v>0</v>
      </c>
      <c r="O283" s="90">
        <v>0</v>
      </c>
      <c r="P283" s="90">
        <v>0</v>
      </c>
      <c r="Q283" s="90">
        <v>0</v>
      </c>
      <c r="R283" s="90">
        <v>0</v>
      </c>
      <c r="S283" s="95">
        <f t="shared" si="8"/>
        <v>1613.3</v>
      </c>
      <c r="T283" s="94">
        <f t="shared" si="9"/>
        <v>0</v>
      </c>
      <c r="U283" s="48" t="str">
        <f>VLOOKUP(B283,'FOLHA RESUMIDA'!C:I,2,0)</f>
        <v>ALDJANE MARIA DOS SANTOS</v>
      </c>
    </row>
    <row r="284" spans="1:21">
      <c r="A284" s="96">
        <v>1</v>
      </c>
      <c r="B284" s="96">
        <v>2915</v>
      </c>
      <c r="C284" s="92" t="s">
        <v>224</v>
      </c>
      <c r="D284" s="88">
        <v>40647</v>
      </c>
      <c r="E284" s="96" t="s">
        <v>574</v>
      </c>
      <c r="F284" s="96" t="s">
        <v>408</v>
      </c>
      <c r="G284" s="90">
        <v>1613.3</v>
      </c>
      <c r="H284" s="90">
        <v>0</v>
      </c>
      <c r="I284" s="89" t="s">
        <v>512</v>
      </c>
      <c r="J284" s="90">
        <v>0</v>
      </c>
      <c r="K284" s="90">
        <v>0</v>
      </c>
      <c r="L284" s="90">
        <v>0</v>
      </c>
      <c r="M284" s="90">
        <v>0</v>
      </c>
      <c r="N284" s="90">
        <v>0</v>
      </c>
      <c r="O284" s="90">
        <v>0</v>
      </c>
      <c r="P284" s="90">
        <v>0</v>
      </c>
      <c r="Q284" s="90">
        <v>0</v>
      </c>
      <c r="R284" s="90">
        <v>0</v>
      </c>
      <c r="S284" s="95">
        <f t="shared" si="8"/>
        <v>1613.3</v>
      </c>
      <c r="T284" s="94">
        <f t="shared" si="9"/>
        <v>0</v>
      </c>
      <c r="U284" s="48" t="str">
        <f>VLOOKUP(B284,'FOLHA RESUMIDA'!C:I,2,0)</f>
        <v>HAMILTON LINO ALVES</v>
      </c>
    </row>
    <row r="285" spans="1:21">
      <c r="A285" s="96">
        <v>1</v>
      </c>
      <c r="B285" s="96">
        <v>2917</v>
      </c>
      <c r="C285" s="92" t="s">
        <v>225</v>
      </c>
      <c r="D285" s="88">
        <v>40644</v>
      </c>
      <c r="E285" s="96" t="s">
        <v>574</v>
      </c>
      <c r="F285" s="96" t="s">
        <v>408</v>
      </c>
      <c r="G285" s="90">
        <v>1867.65</v>
      </c>
      <c r="H285" s="90">
        <v>0</v>
      </c>
      <c r="I285" s="89" t="s">
        <v>512</v>
      </c>
      <c r="J285" s="90">
        <v>0</v>
      </c>
      <c r="K285" s="90">
        <v>0</v>
      </c>
      <c r="L285" s="90">
        <v>0</v>
      </c>
      <c r="M285" s="90">
        <v>0</v>
      </c>
      <c r="N285" s="90">
        <v>0</v>
      </c>
      <c r="O285" s="90">
        <v>0</v>
      </c>
      <c r="P285" s="90">
        <v>0</v>
      </c>
      <c r="Q285" s="90">
        <v>0</v>
      </c>
      <c r="R285" s="90">
        <v>0</v>
      </c>
      <c r="S285" s="95">
        <f t="shared" si="8"/>
        <v>1867.65</v>
      </c>
      <c r="T285" s="94">
        <f t="shared" si="9"/>
        <v>0</v>
      </c>
      <c r="U285" s="48" t="str">
        <f>VLOOKUP(B285,'FOLHA RESUMIDA'!C:I,2,0)</f>
        <v>LUCICLEIDE PEREIRA DEODATO</v>
      </c>
    </row>
    <row r="286" spans="1:21">
      <c r="A286" s="96">
        <v>1</v>
      </c>
      <c r="B286" s="96">
        <v>2918</v>
      </c>
      <c r="C286" s="92" t="s">
        <v>226</v>
      </c>
      <c r="D286" s="88">
        <v>40644</v>
      </c>
      <c r="E286" s="96" t="s">
        <v>574</v>
      </c>
      <c r="F286" s="96" t="s">
        <v>408</v>
      </c>
      <c r="G286" s="90">
        <v>1463.31</v>
      </c>
      <c r="H286" s="90">
        <v>0</v>
      </c>
      <c r="I286" s="89" t="s">
        <v>512</v>
      </c>
      <c r="J286" s="90">
        <v>0</v>
      </c>
      <c r="K286" s="90">
        <v>0</v>
      </c>
      <c r="L286" s="90">
        <v>0</v>
      </c>
      <c r="M286" s="90">
        <v>0</v>
      </c>
      <c r="N286" s="90">
        <v>0</v>
      </c>
      <c r="O286" s="90">
        <v>0</v>
      </c>
      <c r="P286" s="90">
        <v>0</v>
      </c>
      <c r="Q286" s="90">
        <v>0</v>
      </c>
      <c r="R286" s="90">
        <v>0</v>
      </c>
      <c r="S286" s="95">
        <f t="shared" si="8"/>
        <v>1463.31</v>
      </c>
      <c r="T286" s="94">
        <f t="shared" si="9"/>
        <v>0</v>
      </c>
      <c r="U286" s="48" t="str">
        <f>VLOOKUP(B286,'FOLHA RESUMIDA'!C:I,2,0)</f>
        <v>MARIA DAS NEVES DE BARROS</v>
      </c>
    </row>
    <row r="287" spans="1:21">
      <c r="A287" s="96">
        <v>1</v>
      </c>
      <c r="B287" s="96">
        <v>2921</v>
      </c>
      <c r="C287" s="92" t="s">
        <v>227</v>
      </c>
      <c r="D287" s="88">
        <v>40644</v>
      </c>
      <c r="E287" s="96" t="s">
        <v>574</v>
      </c>
      <c r="F287" s="96" t="s">
        <v>408</v>
      </c>
      <c r="G287" s="90">
        <v>1778.73</v>
      </c>
      <c r="H287" s="90">
        <v>0</v>
      </c>
      <c r="I287" s="89" t="s">
        <v>512</v>
      </c>
      <c r="J287" s="90">
        <v>0</v>
      </c>
      <c r="K287" s="90">
        <v>0</v>
      </c>
      <c r="L287" s="90">
        <v>0</v>
      </c>
      <c r="M287" s="90">
        <v>0</v>
      </c>
      <c r="N287" s="90">
        <v>0</v>
      </c>
      <c r="O287" s="90">
        <v>0</v>
      </c>
      <c r="P287" s="90">
        <v>0</v>
      </c>
      <c r="Q287" s="90">
        <v>0</v>
      </c>
      <c r="R287" s="90">
        <v>0</v>
      </c>
      <c r="S287" s="95">
        <f t="shared" si="8"/>
        <v>1778.73</v>
      </c>
      <c r="T287" s="94">
        <f t="shared" si="9"/>
        <v>0</v>
      </c>
      <c r="U287" s="48" t="str">
        <f>VLOOKUP(B287,'FOLHA RESUMIDA'!C:I,2,0)</f>
        <v>TIAGO MANOEL DE SOUSA LEITE</v>
      </c>
    </row>
    <row r="288" spans="1:21">
      <c r="A288" s="96">
        <v>1</v>
      </c>
      <c r="B288" s="96">
        <v>2922</v>
      </c>
      <c r="C288" s="92" t="s">
        <v>228</v>
      </c>
      <c r="D288" s="88">
        <v>40644</v>
      </c>
      <c r="E288" s="96" t="s">
        <v>574</v>
      </c>
      <c r="F288" s="96" t="s">
        <v>408</v>
      </c>
      <c r="G288" s="90">
        <v>1693.96</v>
      </c>
      <c r="H288" s="90">
        <v>0</v>
      </c>
      <c r="I288" s="89" t="s">
        <v>512</v>
      </c>
      <c r="J288" s="90">
        <v>0</v>
      </c>
      <c r="K288" s="90">
        <v>0</v>
      </c>
      <c r="L288" s="90">
        <v>0</v>
      </c>
      <c r="M288" s="90">
        <v>0</v>
      </c>
      <c r="N288" s="90">
        <v>0</v>
      </c>
      <c r="O288" s="90">
        <v>0</v>
      </c>
      <c r="P288" s="90">
        <v>0</v>
      </c>
      <c r="Q288" s="90">
        <v>0</v>
      </c>
      <c r="R288" s="90">
        <v>0</v>
      </c>
      <c r="S288" s="95">
        <f t="shared" si="8"/>
        <v>1693.96</v>
      </c>
      <c r="T288" s="94">
        <f t="shared" si="9"/>
        <v>0</v>
      </c>
      <c r="U288" s="48" t="str">
        <f>VLOOKUP(B288,'FOLHA RESUMIDA'!C:I,2,0)</f>
        <v>XENIA KELY VERISSIMO DINIZ</v>
      </c>
    </row>
    <row r="289" spans="1:21">
      <c r="A289" s="96">
        <v>1</v>
      </c>
      <c r="B289" s="96">
        <v>2926</v>
      </c>
      <c r="C289" s="92" t="s">
        <v>229</v>
      </c>
      <c r="D289" s="88">
        <v>40665</v>
      </c>
      <c r="E289" s="96" t="s">
        <v>574</v>
      </c>
      <c r="F289" s="96" t="s">
        <v>408</v>
      </c>
      <c r="G289" s="90">
        <v>1778.71</v>
      </c>
      <c r="H289" s="90">
        <v>0</v>
      </c>
      <c r="I289" s="89" t="s">
        <v>512</v>
      </c>
      <c r="J289" s="90">
        <v>0</v>
      </c>
      <c r="K289" s="90">
        <v>0</v>
      </c>
      <c r="L289" s="90">
        <v>0</v>
      </c>
      <c r="M289" s="90">
        <v>0</v>
      </c>
      <c r="N289" s="90">
        <v>0</v>
      </c>
      <c r="O289" s="90">
        <v>0</v>
      </c>
      <c r="P289" s="90">
        <v>0</v>
      </c>
      <c r="Q289" s="90">
        <v>0</v>
      </c>
      <c r="R289" s="90">
        <v>0</v>
      </c>
      <c r="S289" s="95">
        <f t="shared" si="8"/>
        <v>1778.71</v>
      </c>
      <c r="T289" s="94">
        <f t="shared" si="9"/>
        <v>0</v>
      </c>
      <c r="U289" s="48" t="str">
        <f>VLOOKUP(B289,'FOLHA RESUMIDA'!C:I,2,0)</f>
        <v>ANTONIO CARLOS DE LUNA MATOS</v>
      </c>
    </row>
    <row r="290" spans="1:21">
      <c r="A290" s="96">
        <v>1</v>
      </c>
      <c r="B290" s="96">
        <v>2927</v>
      </c>
      <c r="C290" s="92" t="s">
        <v>230</v>
      </c>
      <c r="D290" s="88">
        <v>40665</v>
      </c>
      <c r="E290" s="96" t="s">
        <v>574</v>
      </c>
      <c r="F290" s="96" t="s">
        <v>408</v>
      </c>
      <c r="G290" s="90">
        <v>1613.31</v>
      </c>
      <c r="H290" s="90">
        <v>0</v>
      </c>
      <c r="I290" s="89" t="s">
        <v>512</v>
      </c>
      <c r="J290" s="90">
        <v>0</v>
      </c>
      <c r="K290" s="90">
        <v>0</v>
      </c>
      <c r="L290" s="90">
        <v>0</v>
      </c>
      <c r="M290" s="90">
        <v>0</v>
      </c>
      <c r="N290" s="90">
        <v>0</v>
      </c>
      <c r="O290" s="90">
        <v>0</v>
      </c>
      <c r="P290" s="90">
        <v>0</v>
      </c>
      <c r="Q290" s="90">
        <v>0</v>
      </c>
      <c r="R290" s="90">
        <v>0</v>
      </c>
      <c r="S290" s="95">
        <f t="shared" si="8"/>
        <v>1613.31</v>
      </c>
      <c r="T290" s="94">
        <f t="shared" si="9"/>
        <v>0</v>
      </c>
      <c r="U290" s="48" t="str">
        <f>VLOOKUP(B290,'FOLHA RESUMIDA'!C:I,2,0)</f>
        <v>DEYVISON MACHADO DA SILVA</v>
      </c>
    </row>
    <row r="291" spans="1:21">
      <c r="A291" s="96">
        <v>1</v>
      </c>
      <c r="B291" s="96">
        <v>2930</v>
      </c>
      <c r="C291" s="92" t="s">
        <v>231</v>
      </c>
      <c r="D291" s="88">
        <v>40665</v>
      </c>
      <c r="E291" s="96" t="s">
        <v>574</v>
      </c>
      <c r="F291" s="96" t="s">
        <v>489</v>
      </c>
      <c r="G291" s="90">
        <v>1778.71</v>
      </c>
      <c r="H291" s="90">
        <v>0</v>
      </c>
      <c r="I291" s="89" t="s">
        <v>512</v>
      </c>
      <c r="J291" s="90">
        <v>0</v>
      </c>
      <c r="K291" s="90">
        <v>0</v>
      </c>
      <c r="L291" s="90">
        <v>0</v>
      </c>
      <c r="M291" s="90">
        <v>0</v>
      </c>
      <c r="N291" s="90">
        <v>0</v>
      </c>
      <c r="O291" s="90">
        <v>0</v>
      </c>
      <c r="P291" s="90">
        <v>0</v>
      </c>
      <c r="Q291" s="90">
        <v>0</v>
      </c>
      <c r="R291" s="90">
        <v>0</v>
      </c>
      <c r="S291" s="95">
        <f t="shared" si="8"/>
        <v>1778.71</v>
      </c>
      <c r="T291" s="94">
        <f t="shared" si="9"/>
        <v>0</v>
      </c>
      <c r="U291" s="48" t="str">
        <f>VLOOKUP(B291,'FOLHA RESUMIDA'!C:I,2,0)</f>
        <v>JOSE AURICELIO C DE ARAUJO</v>
      </c>
    </row>
    <row r="292" spans="1:21">
      <c r="A292" s="96">
        <v>1</v>
      </c>
      <c r="B292" s="96">
        <v>2931</v>
      </c>
      <c r="C292" s="92" t="s">
        <v>232</v>
      </c>
      <c r="D292" s="88">
        <v>40665</v>
      </c>
      <c r="E292" s="96" t="s">
        <v>574</v>
      </c>
      <c r="F292" s="96" t="s">
        <v>468</v>
      </c>
      <c r="G292" s="90">
        <v>1961.04</v>
      </c>
      <c r="H292" s="90">
        <v>0</v>
      </c>
      <c r="I292" s="89" t="s">
        <v>512</v>
      </c>
      <c r="J292" s="90">
        <v>904.62</v>
      </c>
      <c r="K292" s="90">
        <v>0</v>
      </c>
      <c r="L292" s="90">
        <v>0</v>
      </c>
      <c r="M292" s="90">
        <v>0</v>
      </c>
      <c r="N292" s="90">
        <v>0</v>
      </c>
      <c r="O292" s="90">
        <v>0</v>
      </c>
      <c r="P292" s="90">
        <v>0</v>
      </c>
      <c r="Q292" s="90">
        <v>0</v>
      </c>
      <c r="R292" s="90">
        <v>0</v>
      </c>
      <c r="S292" s="95">
        <f t="shared" si="8"/>
        <v>1961.04</v>
      </c>
      <c r="T292" s="94">
        <f t="shared" si="9"/>
        <v>904.62</v>
      </c>
      <c r="U292" s="48" t="str">
        <f>VLOOKUP(B292,'FOLHA RESUMIDA'!C:I,2,0)</f>
        <v>JOSILENE FARIAS DOS SANTOS ALM</v>
      </c>
    </row>
    <row r="293" spans="1:21">
      <c r="A293" s="96">
        <v>1</v>
      </c>
      <c r="B293" s="96">
        <v>2933</v>
      </c>
      <c r="C293" s="92" t="s">
        <v>233</v>
      </c>
      <c r="D293" s="88">
        <v>40665</v>
      </c>
      <c r="E293" s="96" t="s">
        <v>574</v>
      </c>
      <c r="F293" s="96" t="s">
        <v>488</v>
      </c>
      <c r="G293" s="90">
        <v>1778.73</v>
      </c>
      <c r="H293" s="90">
        <v>0</v>
      </c>
      <c r="I293" s="89" t="s">
        <v>512</v>
      </c>
      <c r="J293" s="90">
        <v>0</v>
      </c>
      <c r="K293" s="90">
        <v>0</v>
      </c>
      <c r="L293" s="90">
        <v>0</v>
      </c>
      <c r="M293" s="90">
        <v>0</v>
      </c>
      <c r="N293" s="90">
        <v>0</v>
      </c>
      <c r="O293" s="90">
        <v>0</v>
      </c>
      <c r="P293" s="90">
        <v>0</v>
      </c>
      <c r="Q293" s="90">
        <v>0</v>
      </c>
      <c r="R293" s="90">
        <v>0</v>
      </c>
      <c r="S293" s="95">
        <f t="shared" si="8"/>
        <v>1778.73</v>
      </c>
      <c r="T293" s="94">
        <f t="shared" si="9"/>
        <v>0</v>
      </c>
      <c r="U293" s="48" t="str">
        <f>VLOOKUP(B293,'FOLHA RESUMIDA'!C:I,2,0)</f>
        <v>LUCY DIAS DE ANDRADE</v>
      </c>
    </row>
    <row r="294" spans="1:21">
      <c r="A294" s="96">
        <v>1</v>
      </c>
      <c r="B294" s="96">
        <v>2936</v>
      </c>
      <c r="C294" s="92" t="s">
        <v>234</v>
      </c>
      <c r="D294" s="88">
        <v>40665</v>
      </c>
      <c r="E294" s="96" t="s">
        <v>574</v>
      </c>
      <c r="F294" s="96" t="s">
        <v>489</v>
      </c>
      <c r="G294" s="90">
        <v>1961.05</v>
      </c>
      <c r="H294" s="90">
        <v>0</v>
      </c>
      <c r="I294" s="89" t="s">
        <v>512</v>
      </c>
      <c r="J294" s="90">
        <v>0</v>
      </c>
      <c r="K294" s="90">
        <v>0</v>
      </c>
      <c r="L294" s="90">
        <v>0</v>
      </c>
      <c r="M294" s="90">
        <v>0</v>
      </c>
      <c r="N294" s="90">
        <v>0</v>
      </c>
      <c r="O294" s="90">
        <v>0</v>
      </c>
      <c r="P294" s="90">
        <v>0</v>
      </c>
      <c r="Q294" s="90">
        <v>0</v>
      </c>
      <c r="R294" s="90">
        <v>0</v>
      </c>
      <c r="S294" s="95">
        <f t="shared" si="8"/>
        <v>1961.05</v>
      </c>
      <c r="T294" s="94">
        <f t="shared" si="9"/>
        <v>0</v>
      </c>
      <c r="U294" s="48" t="str">
        <f>VLOOKUP(B294,'FOLHA RESUMIDA'!C:I,2,0)</f>
        <v>ROSIMERE SOARES DA SILVA</v>
      </c>
    </row>
    <row r="295" spans="1:21">
      <c r="A295" s="96">
        <v>1</v>
      </c>
      <c r="B295" s="96">
        <v>2937</v>
      </c>
      <c r="C295" s="92" t="s">
        <v>235</v>
      </c>
      <c r="D295" s="88">
        <v>40665</v>
      </c>
      <c r="E295" s="96" t="s">
        <v>574</v>
      </c>
      <c r="F295" s="96" t="s">
        <v>408</v>
      </c>
      <c r="G295" s="90">
        <v>1463.31</v>
      </c>
      <c r="H295" s="90">
        <v>0</v>
      </c>
      <c r="I295" s="89" t="s">
        <v>512</v>
      </c>
      <c r="J295" s="90">
        <v>0</v>
      </c>
      <c r="K295" s="90">
        <v>0</v>
      </c>
      <c r="L295" s="90">
        <v>0</v>
      </c>
      <c r="M295" s="90">
        <v>0</v>
      </c>
      <c r="N295" s="90">
        <v>0</v>
      </c>
      <c r="O295" s="90">
        <v>0</v>
      </c>
      <c r="P295" s="90">
        <v>0</v>
      </c>
      <c r="Q295" s="90">
        <v>0</v>
      </c>
      <c r="R295" s="90">
        <v>0</v>
      </c>
      <c r="S295" s="95">
        <f t="shared" si="8"/>
        <v>1463.31</v>
      </c>
      <c r="T295" s="94">
        <f t="shared" si="9"/>
        <v>0</v>
      </c>
      <c r="U295" s="48" t="str">
        <f>VLOOKUP(B295,'FOLHA RESUMIDA'!C:I,2,0)</f>
        <v>SANDRA REGINA V DOS SANTOS</v>
      </c>
    </row>
    <row r="296" spans="1:21">
      <c r="A296" s="96">
        <v>1</v>
      </c>
      <c r="B296" s="96">
        <v>2941</v>
      </c>
      <c r="C296" s="92" t="s">
        <v>236</v>
      </c>
      <c r="D296" s="88">
        <v>40672</v>
      </c>
      <c r="E296" s="96" t="s">
        <v>574</v>
      </c>
      <c r="F296" s="96" t="s">
        <v>469</v>
      </c>
      <c r="G296" s="90">
        <v>2373.69</v>
      </c>
      <c r="H296" s="90">
        <v>0</v>
      </c>
      <c r="I296" s="89" t="s">
        <v>512</v>
      </c>
      <c r="J296" s="90">
        <v>2544.25</v>
      </c>
      <c r="K296" s="90">
        <v>0</v>
      </c>
      <c r="L296" s="90">
        <v>0</v>
      </c>
      <c r="M296" s="90">
        <v>0</v>
      </c>
      <c r="N296" s="90">
        <v>0</v>
      </c>
      <c r="O296" s="90">
        <v>0</v>
      </c>
      <c r="P296" s="90">
        <v>0</v>
      </c>
      <c r="Q296" s="90">
        <v>0</v>
      </c>
      <c r="R296" s="90">
        <v>0</v>
      </c>
      <c r="S296" s="95">
        <f t="shared" si="8"/>
        <v>2373.69</v>
      </c>
      <c r="T296" s="94">
        <f t="shared" si="9"/>
        <v>2544.25</v>
      </c>
      <c r="U296" s="48" t="str">
        <f>VLOOKUP(B296,'FOLHA RESUMIDA'!C:I,2,0)</f>
        <v>DANIELLE MARIA P NASCIMENTO</v>
      </c>
    </row>
    <row r="297" spans="1:21">
      <c r="A297" s="96">
        <v>1</v>
      </c>
      <c r="B297" s="96">
        <v>2942</v>
      </c>
      <c r="C297" s="92" t="s">
        <v>237</v>
      </c>
      <c r="D297" s="88">
        <v>40682</v>
      </c>
      <c r="E297" s="96" t="s">
        <v>574</v>
      </c>
      <c r="F297" s="96" t="s">
        <v>408</v>
      </c>
      <c r="G297" s="90">
        <v>1613.31</v>
      </c>
      <c r="H297" s="90">
        <v>0</v>
      </c>
      <c r="I297" s="89" t="s">
        <v>512</v>
      </c>
      <c r="J297" s="90">
        <v>0</v>
      </c>
      <c r="K297" s="90">
        <v>0</v>
      </c>
      <c r="L297" s="90">
        <v>0</v>
      </c>
      <c r="M297" s="90">
        <v>0</v>
      </c>
      <c r="N297" s="90">
        <v>0</v>
      </c>
      <c r="O297" s="90">
        <v>0</v>
      </c>
      <c r="P297" s="90">
        <v>0</v>
      </c>
      <c r="Q297" s="90">
        <v>0</v>
      </c>
      <c r="R297" s="90">
        <v>0</v>
      </c>
      <c r="S297" s="95">
        <f t="shared" si="8"/>
        <v>1613.31</v>
      </c>
      <c r="T297" s="94">
        <f t="shared" si="9"/>
        <v>0</v>
      </c>
      <c r="U297" s="48" t="str">
        <f>VLOOKUP(B297,'FOLHA RESUMIDA'!C:I,2,0)</f>
        <v>ELIDIANE BARROS DA CRUZ</v>
      </c>
    </row>
    <row r="298" spans="1:21">
      <c r="A298" s="96">
        <v>1</v>
      </c>
      <c r="B298" s="96">
        <v>2943</v>
      </c>
      <c r="C298" s="92" t="s">
        <v>238</v>
      </c>
      <c r="D298" s="88">
        <v>40682</v>
      </c>
      <c r="E298" s="96" t="s">
        <v>574</v>
      </c>
      <c r="F298" s="96" t="s">
        <v>408</v>
      </c>
      <c r="G298" s="90">
        <v>1463.31</v>
      </c>
      <c r="H298" s="90">
        <v>0</v>
      </c>
      <c r="I298" s="89" t="s">
        <v>512</v>
      </c>
      <c r="J298" s="90">
        <v>0</v>
      </c>
      <c r="K298" s="90">
        <v>0</v>
      </c>
      <c r="L298" s="90">
        <v>0</v>
      </c>
      <c r="M298" s="90">
        <v>0</v>
      </c>
      <c r="N298" s="90">
        <v>0</v>
      </c>
      <c r="O298" s="90">
        <v>0</v>
      </c>
      <c r="P298" s="90">
        <v>0</v>
      </c>
      <c r="Q298" s="90">
        <v>0</v>
      </c>
      <c r="R298" s="90">
        <v>0</v>
      </c>
      <c r="S298" s="95">
        <f t="shared" si="8"/>
        <v>1463.31</v>
      </c>
      <c r="T298" s="94">
        <f t="shared" si="9"/>
        <v>0</v>
      </c>
      <c r="U298" s="48" t="str">
        <f>VLOOKUP(B298,'FOLHA RESUMIDA'!C:I,2,0)</f>
        <v>MARIA JOSE GUILHERME</v>
      </c>
    </row>
    <row r="299" spans="1:21">
      <c r="A299" s="96">
        <v>59</v>
      </c>
      <c r="B299" s="96">
        <v>2962</v>
      </c>
      <c r="C299" s="92" t="s">
        <v>385</v>
      </c>
      <c r="D299" s="88">
        <v>41732</v>
      </c>
      <c r="E299" s="96" t="s">
        <v>574</v>
      </c>
      <c r="F299" s="96" t="s">
        <v>470</v>
      </c>
      <c r="G299" s="90">
        <v>2260.66</v>
      </c>
      <c r="H299" s="90">
        <v>0</v>
      </c>
      <c r="I299" s="89" t="s">
        <v>512</v>
      </c>
      <c r="J299" s="90">
        <v>0</v>
      </c>
      <c r="K299" s="90">
        <v>0</v>
      </c>
      <c r="L299" s="90">
        <v>233.32</v>
      </c>
      <c r="M299" s="90">
        <v>0</v>
      </c>
      <c r="N299" s="90">
        <v>0</v>
      </c>
      <c r="O299" s="90">
        <v>0</v>
      </c>
      <c r="P299" s="90">
        <v>0</v>
      </c>
      <c r="Q299" s="90">
        <v>0</v>
      </c>
      <c r="R299" s="90">
        <v>0</v>
      </c>
      <c r="S299" s="95">
        <f t="shared" si="8"/>
        <v>2260.66</v>
      </c>
      <c r="T299" s="94">
        <f t="shared" si="9"/>
        <v>233.32</v>
      </c>
      <c r="U299" s="48" t="str">
        <f>VLOOKUP(B299,'FOLHA RESUMIDA'!C:I,2,0)</f>
        <v>GYSELLE SANTOS AZEVEDO</v>
      </c>
    </row>
    <row r="300" spans="1:21">
      <c r="A300" s="96">
        <v>1</v>
      </c>
      <c r="B300" s="96">
        <v>2969</v>
      </c>
      <c r="C300" s="92" t="s">
        <v>239</v>
      </c>
      <c r="D300" s="88">
        <v>41732</v>
      </c>
      <c r="E300" s="96" t="s">
        <v>574</v>
      </c>
      <c r="F300" s="96" t="s">
        <v>470</v>
      </c>
      <c r="G300" s="90">
        <v>2260.66</v>
      </c>
      <c r="H300" s="90">
        <v>0</v>
      </c>
      <c r="I300" s="89" t="s">
        <v>512</v>
      </c>
      <c r="J300" s="90">
        <v>1187.32</v>
      </c>
      <c r="K300" s="90">
        <v>0</v>
      </c>
      <c r="L300" s="90">
        <v>0</v>
      </c>
      <c r="M300" s="90">
        <v>0</v>
      </c>
      <c r="N300" s="90">
        <v>0</v>
      </c>
      <c r="O300" s="90">
        <v>0</v>
      </c>
      <c r="P300" s="90">
        <v>0</v>
      </c>
      <c r="Q300" s="90">
        <v>0</v>
      </c>
      <c r="R300" s="90">
        <v>0</v>
      </c>
      <c r="S300" s="95">
        <f t="shared" si="8"/>
        <v>2260.66</v>
      </c>
      <c r="T300" s="94">
        <f t="shared" si="9"/>
        <v>1187.32</v>
      </c>
      <c r="U300" s="48" t="str">
        <f>VLOOKUP(B300,'FOLHA RESUMIDA'!C:I,2,0)</f>
        <v>LEYRIANE TELMA V FARIAS</v>
      </c>
    </row>
    <row r="301" spans="1:21">
      <c r="A301" s="96">
        <v>3</v>
      </c>
      <c r="B301" s="96">
        <v>2970</v>
      </c>
      <c r="C301" s="92" t="s">
        <v>325</v>
      </c>
      <c r="D301" s="88">
        <v>41732</v>
      </c>
      <c r="E301" s="96" t="s">
        <v>574</v>
      </c>
      <c r="F301" s="96" t="s">
        <v>470</v>
      </c>
      <c r="G301" s="90">
        <v>2260.66</v>
      </c>
      <c r="H301" s="90">
        <v>0</v>
      </c>
      <c r="I301" s="89" t="s">
        <v>512</v>
      </c>
      <c r="J301" s="90">
        <v>0</v>
      </c>
      <c r="K301" s="90">
        <v>0</v>
      </c>
      <c r="L301" s="90">
        <v>0</v>
      </c>
      <c r="M301" s="90">
        <v>0</v>
      </c>
      <c r="N301" s="90">
        <v>0</v>
      </c>
      <c r="O301" s="90">
        <v>0</v>
      </c>
      <c r="P301" s="90">
        <v>0</v>
      </c>
      <c r="Q301" s="90">
        <v>0</v>
      </c>
      <c r="R301" s="90">
        <v>0</v>
      </c>
      <c r="S301" s="95">
        <f t="shared" si="8"/>
        <v>2260.66</v>
      </c>
      <c r="T301" s="94">
        <f t="shared" si="9"/>
        <v>0</v>
      </c>
      <c r="U301" s="48" t="str">
        <f>VLOOKUP(B301,'FOLHA RESUMIDA'!C:I,2,0)</f>
        <v>DAYANE M VALENCA DE OLIVEIRA</v>
      </c>
    </row>
    <row r="302" spans="1:21">
      <c r="A302" s="96">
        <v>10</v>
      </c>
      <c r="B302" s="96">
        <v>2971</v>
      </c>
      <c r="C302" s="92" t="s">
        <v>376</v>
      </c>
      <c r="D302" s="88">
        <v>41732</v>
      </c>
      <c r="E302" s="96" t="s">
        <v>574</v>
      </c>
      <c r="F302" s="96" t="s">
        <v>470</v>
      </c>
      <c r="G302" s="90">
        <v>2260.66</v>
      </c>
      <c r="H302" s="90">
        <v>0</v>
      </c>
      <c r="I302" s="89" t="s">
        <v>512</v>
      </c>
      <c r="J302" s="90">
        <v>0</v>
      </c>
      <c r="K302" s="90">
        <v>0</v>
      </c>
      <c r="L302" s="90">
        <v>233.32</v>
      </c>
      <c r="M302" s="90">
        <v>0</v>
      </c>
      <c r="N302" s="90">
        <v>0</v>
      </c>
      <c r="O302" s="90">
        <v>0</v>
      </c>
      <c r="P302" s="90">
        <v>0</v>
      </c>
      <c r="Q302" s="90">
        <v>0</v>
      </c>
      <c r="R302" s="90">
        <v>0</v>
      </c>
      <c r="S302" s="95">
        <f t="shared" si="8"/>
        <v>2260.66</v>
      </c>
      <c r="T302" s="94">
        <f t="shared" si="9"/>
        <v>233.32</v>
      </c>
      <c r="U302" s="48" t="str">
        <f>VLOOKUP(B302,'FOLHA RESUMIDA'!C:I,2,0)</f>
        <v>LETYCIA THAISA V FARIAS</v>
      </c>
    </row>
    <row r="303" spans="1:21">
      <c r="A303" s="96">
        <v>3</v>
      </c>
      <c r="B303" s="96">
        <v>2973</v>
      </c>
      <c r="C303" s="92" t="s">
        <v>334</v>
      </c>
      <c r="D303" s="88">
        <v>41732</v>
      </c>
      <c r="E303" s="96" t="s">
        <v>574</v>
      </c>
      <c r="F303" s="96" t="s">
        <v>470</v>
      </c>
      <c r="G303" s="90">
        <v>2050.41</v>
      </c>
      <c r="H303" s="90">
        <v>0</v>
      </c>
      <c r="I303" s="89" t="s">
        <v>512</v>
      </c>
      <c r="J303" s="90">
        <v>0</v>
      </c>
      <c r="K303" s="90">
        <v>0</v>
      </c>
      <c r="L303" s="90">
        <v>233.32</v>
      </c>
      <c r="M303" s="90">
        <v>0</v>
      </c>
      <c r="N303" s="90">
        <v>0</v>
      </c>
      <c r="O303" s="90">
        <v>0</v>
      </c>
      <c r="P303" s="90">
        <v>0</v>
      </c>
      <c r="Q303" s="90">
        <v>0</v>
      </c>
      <c r="R303" s="90">
        <v>0</v>
      </c>
      <c r="S303" s="95">
        <f t="shared" si="8"/>
        <v>2050.41</v>
      </c>
      <c r="T303" s="94">
        <f t="shared" si="9"/>
        <v>233.32</v>
      </c>
      <c r="U303" s="48" t="str">
        <f>VLOOKUP(B303,'FOLHA RESUMIDA'!C:I,2,0)</f>
        <v>ELDERSON GOMES DA CUNHA</v>
      </c>
    </row>
    <row r="304" spans="1:21">
      <c r="A304" s="96">
        <v>3</v>
      </c>
      <c r="B304" s="96">
        <v>2974</v>
      </c>
      <c r="C304" s="92" t="s">
        <v>335</v>
      </c>
      <c r="D304" s="88">
        <v>41732</v>
      </c>
      <c r="E304" s="96" t="s">
        <v>574</v>
      </c>
      <c r="F304" s="96" t="s">
        <v>470</v>
      </c>
      <c r="G304" s="90">
        <v>2050.41</v>
      </c>
      <c r="H304" s="90">
        <v>0</v>
      </c>
      <c r="I304" s="89" t="s">
        <v>512</v>
      </c>
      <c r="J304" s="90">
        <v>0</v>
      </c>
      <c r="K304" s="90">
        <v>0</v>
      </c>
      <c r="L304" s="90">
        <v>0</v>
      </c>
      <c r="M304" s="90">
        <v>0</v>
      </c>
      <c r="N304" s="90">
        <v>0</v>
      </c>
      <c r="O304" s="90">
        <v>0</v>
      </c>
      <c r="P304" s="90">
        <v>0</v>
      </c>
      <c r="Q304" s="90">
        <v>0</v>
      </c>
      <c r="R304" s="90">
        <v>0</v>
      </c>
      <c r="S304" s="95">
        <f t="shared" si="8"/>
        <v>2050.41</v>
      </c>
      <c r="T304" s="94">
        <f t="shared" si="9"/>
        <v>0</v>
      </c>
      <c r="U304" s="48" t="str">
        <f>VLOOKUP(B304,'FOLHA RESUMIDA'!C:I,2,0)</f>
        <v>MARCELO DIEDERICHS PRATES</v>
      </c>
    </row>
    <row r="305" spans="1:21">
      <c r="A305" s="96">
        <v>23</v>
      </c>
      <c r="B305" s="96">
        <v>2977</v>
      </c>
      <c r="C305" s="92" t="s">
        <v>348</v>
      </c>
      <c r="D305" s="88">
        <v>41732</v>
      </c>
      <c r="E305" s="96" t="s">
        <v>574</v>
      </c>
      <c r="F305" s="96" t="s">
        <v>486</v>
      </c>
      <c r="G305" s="90">
        <v>5019.93</v>
      </c>
      <c r="H305" s="90">
        <v>0</v>
      </c>
      <c r="I305" s="89" t="s">
        <v>512</v>
      </c>
      <c r="J305" s="90">
        <v>0</v>
      </c>
      <c r="K305" s="90">
        <v>0</v>
      </c>
      <c r="L305" s="90">
        <v>0</v>
      </c>
      <c r="M305" s="90">
        <v>0</v>
      </c>
      <c r="N305" s="90">
        <v>0</v>
      </c>
      <c r="O305" s="90">
        <v>0</v>
      </c>
      <c r="P305" s="90">
        <v>0</v>
      </c>
      <c r="Q305" s="90">
        <v>0</v>
      </c>
      <c r="R305" s="90">
        <v>0</v>
      </c>
      <c r="S305" s="95">
        <f t="shared" si="8"/>
        <v>5019.93</v>
      </c>
      <c r="T305" s="94">
        <f t="shared" si="9"/>
        <v>0</v>
      </c>
      <c r="U305" s="48" t="str">
        <f>VLOOKUP(B305,'FOLHA RESUMIDA'!C:I,2,0)</f>
        <v>VENILTON CARLOS M CARDOSO</v>
      </c>
    </row>
    <row r="306" spans="1:21">
      <c r="A306" s="96">
        <v>23</v>
      </c>
      <c r="B306" s="96">
        <v>2978</v>
      </c>
      <c r="C306" s="92" t="s">
        <v>349</v>
      </c>
      <c r="D306" s="88">
        <v>41732</v>
      </c>
      <c r="E306" s="96" t="s">
        <v>574</v>
      </c>
      <c r="F306" s="96" t="s">
        <v>470</v>
      </c>
      <c r="G306" s="90">
        <v>2260.66</v>
      </c>
      <c r="H306" s="90">
        <v>0</v>
      </c>
      <c r="I306" s="89" t="s">
        <v>512</v>
      </c>
      <c r="J306" s="90">
        <v>0</v>
      </c>
      <c r="K306" s="90">
        <v>0</v>
      </c>
      <c r="L306" s="90">
        <v>233.32</v>
      </c>
      <c r="M306" s="90">
        <v>0</v>
      </c>
      <c r="N306" s="90">
        <v>0</v>
      </c>
      <c r="O306" s="90">
        <v>0</v>
      </c>
      <c r="P306" s="90">
        <v>0</v>
      </c>
      <c r="Q306" s="90">
        <v>0</v>
      </c>
      <c r="R306" s="90">
        <v>0</v>
      </c>
      <c r="S306" s="95">
        <f t="shared" si="8"/>
        <v>2260.66</v>
      </c>
      <c r="T306" s="94">
        <f t="shared" si="9"/>
        <v>233.32</v>
      </c>
      <c r="U306" s="48" t="str">
        <f>VLOOKUP(B306,'FOLHA RESUMIDA'!C:I,2,0)</f>
        <v>CARLOS BRUNO GOMES MACEDO</v>
      </c>
    </row>
    <row r="307" spans="1:21">
      <c r="A307" s="96">
        <v>1</v>
      </c>
      <c r="B307" s="96">
        <v>2982</v>
      </c>
      <c r="C307" s="92" t="s">
        <v>240</v>
      </c>
      <c r="D307" s="88">
        <v>41732</v>
      </c>
      <c r="E307" s="96" t="s">
        <v>574</v>
      </c>
      <c r="F307" s="96" t="s">
        <v>483</v>
      </c>
      <c r="G307" s="90">
        <v>3933.25</v>
      </c>
      <c r="H307" s="90">
        <v>0</v>
      </c>
      <c r="I307" s="89" t="s">
        <v>512</v>
      </c>
      <c r="J307" s="90">
        <v>0</v>
      </c>
      <c r="K307" s="90">
        <v>0</v>
      </c>
      <c r="L307" s="90">
        <v>0</v>
      </c>
      <c r="M307" s="90">
        <v>0</v>
      </c>
      <c r="N307" s="90">
        <v>0</v>
      </c>
      <c r="O307" s="90">
        <v>0</v>
      </c>
      <c r="P307" s="90">
        <v>0</v>
      </c>
      <c r="Q307" s="90">
        <v>0</v>
      </c>
      <c r="R307" s="90">
        <v>0</v>
      </c>
      <c r="S307" s="95">
        <f t="shared" si="8"/>
        <v>3933.25</v>
      </c>
      <c r="T307" s="94">
        <f t="shared" si="9"/>
        <v>0</v>
      </c>
      <c r="U307" s="48" t="str">
        <f>VLOOKUP(B307,'FOLHA RESUMIDA'!C:I,2,0)</f>
        <v>CINTIA MARIA LEITE DO N AVELAR</v>
      </c>
    </row>
    <row r="308" spans="1:21">
      <c r="A308" s="96">
        <v>1</v>
      </c>
      <c r="B308" s="96">
        <v>2983</v>
      </c>
      <c r="C308" s="92" t="s">
        <v>241</v>
      </c>
      <c r="D308" s="88">
        <v>41732</v>
      </c>
      <c r="E308" s="96" t="s">
        <v>574</v>
      </c>
      <c r="F308" s="96" t="s">
        <v>476</v>
      </c>
      <c r="G308" s="90">
        <v>2050.41</v>
      </c>
      <c r="H308" s="90">
        <v>0</v>
      </c>
      <c r="I308" s="89" t="s">
        <v>512</v>
      </c>
      <c r="J308" s="90">
        <v>904.62</v>
      </c>
      <c r="K308" s="90">
        <v>0</v>
      </c>
      <c r="L308" s="90">
        <v>0</v>
      </c>
      <c r="M308" s="90">
        <v>0</v>
      </c>
      <c r="N308" s="90">
        <v>0</v>
      </c>
      <c r="O308" s="90">
        <v>0</v>
      </c>
      <c r="P308" s="90">
        <v>0</v>
      </c>
      <c r="Q308" s="90">
        <v>0</v>
      </c>
      <c r="R308" s="90">
        <v>0</v>
      </c>
      <c r="S308" s="95">
        <f t="shared" si="8"/>
        <v>2050.41</v>
      </c>
      <c r="T308" s="94">
        <f t="shared" si="9"/>
        <v>904.62</v>
      </c>
      <c r="U308" s="48" t="str">
        <f>VLOOKUP(B308,'FOLHA RESUMIDA'!C:I,2,0)</f>
        <v>EMILLY INOCENCIO DA SILVA</v>
      </c>
    </row>
    <row r="309" spans="1:21">
      <c r="A309" s="96">
        <v>1</v>
      </c>
      <c r="B309" s="96">
        <v>2988</v>
      </c>
      <c r="C309" s="92" t="s">
        <v>242</v>
      </c>
      <c r="D309" s="88">
        <v>41732</v>
      </c>
      <c r="E309" s="96" t="s">
        <v>574</v>
      </c>
      <c r="F309" s="96" t="s">
        <v>463</v>
      </c>
      <c r="G309" s="90">
        <v>3567.49</v>
      </c>
      <c r="H309" s="90">
        <v>0</v>
      </c>
      <c r="I309" s="89" t="s">
        <v>512</v>
      </c>
      <c r="J309" s="90">
        <v>0</v>
      </c>
      <c r="K309" s="90">
        <v>0</v>
      </c>
      <c r="L309" s="90">
        <v>0</v>
      </c>
      <c r="M309" s="90">
        <v>0</v>
      </c>
      <c r="N309" s="90">
        <v>0</v>
      </c>
      <c r="O309" s="90">
        <v>0</v>
      </c>
      <c r="P309" s="90">
        <v>0</v>
      </c>
      <c r="Q309" s="90">
        <v>0</v>
      </c>
      <c r="R309" s="90">
        <v>0</v>
      </c>
      <c r="S309" s="95">
        <f t="shared" si="8"/>
        <v>3567.49</v>
      </c>
      <c r="T309" s="94">
        <f t="shared" si="9"/>
        <v>0</v>
      </c>
      <c r="U309" s="48" t="str">
        <f>VLOOKUP(B309,'FOLHA RESUMIDA'!C:I,2,0)</f>
        <v>GERALDO CRISTOVAO DE O FILHO</v>
      </c>
    </row>
    <row r="310" spans="1:21">
      <c r="A310" s="96">
        <v>1</v>
      </c>
      <c r="B310" s="96">
        <v>2996</v>
      </c>
      <c r="C310" s="92" t="s">
        <v>243</v>
      </c>
      <c r="D310" s="88">
        <v>41751</v>
      </c>
      <c r="E310" s="96" t="s">
        <v>574</v>
      </c>
      <c r="F310" s="96" t="s">
        <v>485</v>
      </c>
      <c r="G310" s="90">
        <v>6210.16</v>
      </c>
      <c r="H310" s="90">
        <v>0</v>
      </c>
      <c r="I310" s="89" t="s">
        <v>512</v>
      </c>
      <c r="J310" s="90">
        <v>0</v>
      </c>
      <c r="K310" s="90">
        <v>0</v>
      </c>
      <c r="L310" s="90">
        <v>0</v>
      </c>
      <c r="M310" s="90">
        <v>0</v>
      </c>
      <c r="N310" s="90">
        <v>0</v>
      </c>
      <c r="O310" s="90">
        <v>0</v>
      </c>
      <c r="P310" s="90">
        <v>0</v>
      </c>
      <c r="Q310" s="90">
        <v>0</v>
      </c>
      <c r="R310" s="90">
        <v>0</v>
      </c>
      <c r="S310" s="95">
        <f t="shared" si="8"/>
        <v>6210.16</v>
      </c>
      <c r="T310" s="94">
        <f t="shared" si="9"/>
        <v>0</v>
      </c>
      <c r="U310" s="48" t="str">
        <f>VLOOKUP(B310,'FOLHA RESUMIDA'!C:I,2,0)</f>
        <v>LUCIANO BARROS COSTA</v>
      </c>
    </row>
    <row r="311" spans="1:21">
      <c r="A311" s="96">
        <v>1</v>
      </c>
      <c r="B311" s="96">
        <v>2998</v>
      </c>
      <c r="C311" s="92" t="s">
        <v>244</v>
      </c>
      <c r="D311" s="88">
        <v>41751</v>
      </c>
      <c r="E311" s="96" t="s">
        <v>574</v>
      </c>
      <c r="F311" s="96" t="s">
        <v>485</v>
      </c>
      <c r="G311" s="90">
        <v>6210.16</v>
      </c>
      <c r="H311" s="90">
        <v>0</v>
      </c>
      <c r="I311" s="89" t="s">
        <v>512</v>
      </c>
      <c r="J311" s="90">
        <v>0</v>
      </c>
      <c r="K311" s="90">
        <v>0</v>
      </c>
      <c r="L311" s="90">
        <v>0</v>
      </c>
      <c r="M311" s="90">
        <v>0</v>
      </c>
      <c r="N311" s="90">
        <v>0</v>
      </c>
      <c r="O311" s="90">
        <v>0</v>
      </c>
      <c r="P311" s="90">
        <v>0</v>
      </c>
      <c r="Q311" s="90">
        <v>0</v>
      </c>
      <c r="R311" s="90">
        <v>0</v>
      </c>
      <c r="S311" s="95">
        <f t="shared" si="8"/>
        <v>6210.16</v>
      </c>
      <c r="T311" s="94">
        <f t="shared" si="9"/>
        <v>0</v>
      </c>
      <c r="U311" s="48" t="str">
        <f>VLOOKUP(B311,'FOLHA RESUMIDA'!C:I,2,0)</f>
        <v>MIGUEL WILSON REGUEIRA RIBEIRO</v>
      </c>
    </row>
    <row r="312" spans="1:21">
      <c r="A312" s="96">
        <v>1</v>
      </c>
      <c r="B312" s="96">
        <v>3003</v>
      </c>
      <c r="C312" s="92" t="s">
        <v>245</v>
      </c>
      <c r="D312" s="88">
        <v>41751</v>
      </c>
      <c r="E312" s="96" t="s">
        <v>574</v>
      </c>
      <c r="F312" s="96" t="s">
        <v>413</v>
      </c>
      <c r="G312" s="90">
        <v>3933.25</v>
      </c>
      <c r="H312" s="90">
        <v>0</v>
      </c>
      <c r="I312" s="89" t="s">
        <v>512</v>
      </c>
      <c r="J312" s="90">
        <v>904.62</v>
      </c>
      <c r="K312" s="90">
        <v>0</v>
      </c>
      <c r="L312" s="90">
        <v>0</v>
      </c>
      <c r="M312" s="90">
        <v>0</v>
      </c>
      <c r="N312" s="90">
        <v>0</v>
      </c>
      <c r="O312" s="90">
        <v>0</v>
      </c>
      <c r="P312" s="90">
        <v>0</v>
      </c>
      <c r="Q312" s="90">
        <v>0</v>
      </c>
      <c r="R312" s="90">
        <v>0</v>
      </c>
      <c r="S312" s="95">
        <f t="shared" si="8"/>
        <v>3933.25</v>
      </c>
      <c r="T312" s="94">
        <f t="shared" si="9"/>
        <v>904.62</v>
      </c>
      <c r="U312" s="48" t="str">
        <f>VLOOKUP(B312,'FOLHA RESUMIDA'!C:I,2,0)</f>
        <v>CAETANO SILVA DIAS</v>
      </c>
    </row>
    <row r="313" spans="1:21">
      <c r="A313" s="96">
        <v>1</v>
      </c>
      <c r="B313" s="96">
        <v>3004</v>
      </c>
      <c r="C313" s="92" t="s">
        <v>246</v>
      </c>
      <c r="D313" s="88">
        <v>41751</v>
      </c>
      <c r="E313" s="96" t="s">
        <v>574</v>
      </c>
      <c r="F313" s="96" t="s">
        <v>413</v>
      </c>
      <c r="G313" s="90">
        <v>3933.25</v>
      </c>
      <c r="H313" s="90">
        <v>0</v>
      </c>
      <c r="I313" s="89" t="s">
        <v>512</v>
      </c>
      <c r="J313" s="90">
        <v>904.62</v>
      </c>
      <c r="K313" s="90">
        <v>0</v>
      </c>
      <c r="L313" s="90">
        <v>0</v>
      </c>
      <c r="M313" s="90">
        <v>0</v>
      </c>
      <c r="N313" s="90">
        <v>0</v>
      </c>
      <c r="O313" s="90">
        <v>0</v>
      </c>
      <c r="P313" s="90">
        <v>0</v>
      </c>
      <c r="Q313" s="90">
        <v>0</v>
      </c>
      <c r="R313" s="90">
        <v>0</v>
      </c>
      <c r="S313" s="95">
        <f t="shared" si="8"/>
        <v>3933.25</v>
      </c>
      <c r="T313" s="94">
        <f t="shared" si="9"/>
        <v>904.62</v>
      </c>
      <c r="U313" s="48" t="str">
        <f>VLOOKUP(B313,'FOLHA RESUMIDA'!C:I,2,0)</f>
        <v>ITHALO IGOR DANTAS E SILVA</v>
      </c>
    </row>
    <row r="314" spans="1:21">
      <c r="A314" s="96">
        <v>1</v>
      </c>
      <c r="B314" s="96">
        <v>3015</v>
      </c>
      <c r="C314" s="92" t="s">
        <v>247</v>
      </c>
      <c r="D314" s="88">
        <v>41751</v>
      </c>
      <c r="E314" s="96" t="s">
        <v>574</v>
      </c>
      <c r="F314" s="96" t="s">
        <v>475</v>
      </c>
      <c r="G314" s="90">
        <v>2260.66</v>
      </c>
      <c r="H314" s="90">
        <v>0</v>
      </c>
      <c r="I314" s="89" t="s">
        <v>512</v>
      </c>
      <c r="J314" s="90">
        <v>0</v>
      </c>
      <c r="K314" s="90">
        <v>0</v>
      </c>
      <c r="L314" s="90">
        <v>0</v>
      </c>
      <c r="M314" s="90">
        <v>0</v>
      </c>
      <c r="N314" s="90">
        <v>0</v>
      </c>
      <c r="O314" s="90">
        <v>0</v>
      </c>
      <c r="P314" s="90">
        <v>0</v>
      </c>
      <c r="Q314" s="90">
        <v>0</v>
      </c>
      <c r="R314" s="90">
        <v>0</v>
      </c>
      <c r="S314" s="95">
        <f t="shared" si="8"/>
        <v>2260.66</v>
      </c>
      <c r="T314" s="94">
        <f t="shared" si="9"/>
        <v>0</v>
      </c>
      <c r="U314" s="48" t="str">
        <f>VLOOKUP(B314,'FOLHA RESUMIDA'!C:I,2,0)</f>
        <v>MARIA DANIELLE DE SOUZA SANTOS</v>
      </c>
    </row>
    <row r="315" spans="1:21">
      <c r="A315" s="96">
        <v>1</v>
      </c>
      <c r="B315" s="96">
        <v>3016</v>
      </c>
      <c r="C315" s="92" t="s">
        <v>248</v>
      </c>
      <c r="D315" s="88">
        <v>41751</v>
      </c>
      <c r="E315" s="96" t="s">
        <v>574</v>
      </c>
      <c r="F315" s="96" t="s">
        <v>475</v>
      </c>
      <c r="G315" s="90">
        <v>2050.41</v>
      </c>
      <c r="H315" s="90">
        <v>0</v>
      </c>
      <c r="I315" s="89" t="s">
        <v>512</v>
      </c>
      <c r="J315" s="90">
        <v>0</v>
      </c>
      <c r="K315" s="90">
        <v>0</v>
      </c>
      <c r="L315" s="90">
        <v>0</v>
      </c>
      <c r="M315" s="90">
        <v>0</v>
      </c>
      <c r="N315" s="90">
        <v>0</v>
      </c>
      <c r="O315" s="90">
        <v>0</v>
      </c>
      <c r="P315" s="90">
        <v>0</v>
      </c>
      <c r="Q315" s="90">
        <v>0</v>
      </c>
      <c r="R315" s="90">
        <v>0</v>
      </c>
      <c r="S315" s="95">
        <f t="shared" si="8"/>
        <v>2050.41</v>
      </c>
      <c r="T315" s="94">
        <f t="shared" si="9"/>
        <v>0</v>
      </c>
      <c r="U315" s="48" t="str">
        <f>VLOOKUP(B315,'FOLHA RESUMIDA'!C:I,2,0)</f>
        <v>MARIANA SILVA MONTEIRO</v>
      </c>
    </row>
    <row r="316" spans="1:21">
      <c r="A316" s="96">
        <v>10</v>
      </c>
      <c r="B316" s="96">
        <v>3023</v>
      </c>
      <c r="C316" s="92" t="s">
        <v>344</v>
      </c>
      <c r="D316" s="88">
        <v>41751</v>
      </c>
      <c r="E316" s="96" t="s">
        <v>574</v>
      </c>
      <c r="F316" s="96" t="s">
        <v>486</v>
      </c>
      <c r="G316" s="90">
        <v>5019.93</v>
      </c>
      <c r="H316" s="90">
        <v>0</v>
      </c>
      <c r="I316" s="89" t="s">
        <v>512</v>
      </c>
      <c r="J316" s="90">
        <v>0</v>
      </c>
      <c r="K316" s="90">
        <v>0</v>
      </c>
      <c r="L316" s="90">
        <v>0</v>
      </c>
      <c r="M316" s="90">
        <v>0</v>
      </c>
      <c r="N316" s="90">
        <v>0</v>
      </c>
      <c r="O316" s="90">
        <v>0</v>
      </c>
      <c r="P316" s="90">
        <v>0</v>
      </c>
      <c r="Q316" s="90">
        <v>0</v>
      </c>
      <c r="R316" s="90">
        <v>0</v>
      </c>
      <c r="S316" s="95">
        <f t="shared" si="8"/>
        <v>5019.93</v>
      </c>
      <c r="T316" s="94">
        <f t="shared" si="9"/>
        <v>0</v>
      </c>
      <c r="U316" s="48" t="str">
        <f>VLOOKUP(B316,'FOLHA RESUMIDA'!C:I,2,0)</f>
        <v>SERGIO ARAUJO DE OLIVEIRA</v>
      </c>
    </row>
    <row r="317" spans="1:21">
      <c r="A317" s="96">
        <v>1</v>
      </c>
      <c r="B317" s="96">
        <v>3025</v>
      </c>
      <c r="C317" s="92" t="s">
        <v>379</v>
      </c>
      <c r="D317" s="88">
        <v>41751</v>
      </c>
      <c r="E317" s="96" t="s">
        <v>574</v>
      </c>
      <c r="F317" s="96" t="s">
        <v>486</v>
      </c>
      <c r="G317" s="90">
        <v>4780.87</v>
      </c>
      <c r="H317" s="90">
        <v>0</v>
      </c>
      <c r="I317" s="89" t="s">
        <v>512</v>
      </c>
      <c r="J317" s="90">
        <v>0</v>
      </c>
      <c r="K317" s="90">
        <v>0</v>
      </c>
      <c r="L317" s="90">
        <v>0</v>
      </c>
      <c r="M317" s="90">
        <v>0</v>
      </c>
      <c r="N317" s="90">
        <v>0</v>
      </c>
      <c r="O317" s="90">
        <v>0</v>
      </c>
      <c r="P317" s="90">
        <v>0</v>
      </c>
      <c r="Q317" s="90">
        <v>0</v>
      </c>
      <c r="R317" s="90">
        <v>0</v>
      </c>
      <c r="S317" s="95">
        <f t="shared" si="8"/>
        <v>4780.87</v>
      </c>
      <c r="T317" s="94">
        <f t="shared" si="9"/>
        <v>0</v>
      </c>
      <c r="U317" s="48" t="str">
        <f>VLOOKUP(B317,'FOLHA RESUMIDA'!C:I,2,0)</f>
        <v>MARIANA KAROLYNE G DE SOUZA</v>
      </c>
    </row>
    <row r="318" spans="1:21">
      <c r="A318" s="96">
        <v>48</v>
      </c>
      <c r="B318" s="96">
        <v>3027</v>
      </c>
      <c r="C318" s="92" t="s">
        <v>249</v>
      </c>
      <c r="D318" s="88">
        <v>41751</v>
      </c>
      <c r="E318" s="96" t="s">
        <v>574</v>
      </c>
      <c r="F318" s="96" t="s">
        <v>486</v>
      </c>
      <c r="G318" s="90">
        <v>4780.87</v>
      </c>
      <c r="H318" s="90">
        <v>0</v>
      </c>
      <c r="I318" s="89" t="s">
        <v>512</v>
      </c>
      <c r="J318" s="90">
        <v>0</v>
      </c>
      <c r="K318" s="90">
        <v>0</v>
      </c>
      <c r="L318" s="90">
        <v>0</v>
      </c>
      <c r="M318" s="90">
        <v>0</v>
      </c>
      <c r="N318" s="90">
        <v>0</v>
      </c>
      <c r="O318" s="90">
        <v>0</v>
      </c>
      <c r="P318" s="90">
        <v>0</v>
      </c>
      <c r="Q318" s="90">
        <v>0</v>
      </c>
      <c r="R318" s="90">
        <v>0</v>
      </c>
      <c r="S318" s="95">
        <f t="shared" si="8"/>
        <v>4780.87</v>
      </c>
      <c r="T318" s="94">
        <f t="shared" si="9"/>
        <v>0</v>
      </c>
      <c r="U318" s="48" t="str">
        <f>VLOOKUP(B318,'FOLHA RESUMIDA'!C:I,2,0)</f>
        <v>MARILIA MILENA R PIRES</v>
      </c>
    </row>
    <row r="319" spans="1:21">
      <c r="A319" s="96">
        <v>51</v>
      </c>
      <c r="B319" s="96">
        <v>3029</v>
      </c>
      <c r="C319" s="92" t="s">
        <v>377</v>
      </c>
      <c r="D319" s="88">
        <v>41806</v>
      </c>
      <c r="E319" s="96" t="s">
        <v>574</v>
      </c>
      <c r="F319" s="96" t="s">
        <v>486</v>
      </c>
      <c r="G319" s="90">
        <v>5019.93</v>
      </c>
      <c r="H319" s="90">
        <v>0</v>
      </c>
      <c r="I319" s="89" t="s">
        <v>512</v>
      </c>
      <c r="J319" s="90">
        <v>0</v>
      </c>
      <c r="K319" s="90">
        <v>0</v>
      </c>
      <c r="L319" s="90">
        <v>0</v>
      </c>
      <c r="M319" s="90">
        <v>0</v>
      </c>
      <c r="N319" s="90">
        <v>0</v>
      </c>
      <c r="O319" s="90">
        <v>0</v>
      </c>
      <c r="P319" s="90">
        <v>0</v>
      </c>
      <c r="Q319" s="90">
        <v>0</v>
      </c>
      <c r="R319" s="90">
        <v>0</v>
      </c>
      <c r="S319" s="95">
        <f t="shared" si="8"/>
        <v>5019.93</v>
      </c>
      <c r="T319" s="94">
        <f t="shared" si="9"/>
        <v>0</v>
      </c>
      <c r="U319" s="48" t="str">
        <f>VLOOKUP(B319,'FOLHA RESUMIDA'!C:I,2,0)</f>
        <v>RISOALDO DUARTE DA S JUNIOR</v>
      </c>
    </row>
    <row r="320" spans="1:21">
      <c r="A320" s="96">
        <v>1</v>
      </c>
      <c r="B320" s="96">
        <v>3031</v>
      </c>
      <c r="C320" s="92" t="s">
        <v>250</v>
      </c>
      <c r="D320" s="88">
        <v>41782</v>
      </c>
      <c r="E320" s="96" t="s">
        <v>574</v>
      </c>
      <c r="F320" s="96" t="s">
        <v>484</v>
      </c>
      <c r="G320" s="90">
        <v>7787.54</v>
      </c>
      <c r="H320" s="90">
        <v>0</v>
      </c>
      <c r="I320" s="89" t="s">
        <v>512</v>
      </c>
      <c r="J320" s="90">
        <v>0</v>
      </c>
      <c r="K320" s="90">
        <v>0</v>
      </c>
      <c r="L320" s="90">
        <v>0</v>
      </c>
      <c r="M320" s="90">
        <v>0</v>
      </c>
      <c r="N320" s="90">
        <v>0</v>
      </c>
      <c r="O320" s="90">
        <v>0</v>
      </c>
      <c r="P320" s="90">
        <v>0</v>
      </c>
      <c r="Q320" s="90">
        <v>0</v>
      </c>
      <c r="R320" s="90">
        <v>0</v>
      </c>
      <c r="S320" s="95">
        <f t="shared" si="8"/>
        <v>7787.54</v>
      </c>
      <c r="T320" s="94">
        <f t="shared" si="9"/>
        <v>0</v>
      </c>
      <c r="U320" s="48" t="str">
        <f>VLOOKUP(B320,'FOLHA RESUMIDA'!C:I,2,0)</f>
        <v>DENNYS LAPENDA FAGUNDES</v>
      </c>
    </row>
    <row r="321" spans="1:21">
      <c r="A321" s="96">
        <v>1</v>
      </c>
      <c r="B321" s="96">
        <v>3032</v>
      </c>
      <c r="C321" s="92" t="s">
        <v>323</v>
      </c>
      <c r="D321" s="88">
        <v>41806</v>
      </c>
      <c r="E321" s="96" t="s">
        <v>574</v>
      </c>
      <c r="F321" s="96" t="s">
        <v>486</v>
      </c>
      <c r="G321" s="90">
        <v>5019.93</v>
      </c>
      <c r="H321" s="90">
        <v>0</v>
      </c>
      <c r="I321" s="89" t="s">
        <v>512</v>
      </c>
      <c r="J321" s="90">
        <v>0</v>
      </c>
      <c r="K321" s="90">
        <v>0</v>
      </c>
      <c r="L321" s="90">
        <v>0</v>
      </c>
      <c r="M321" s="90">
        <v>0</v>
      </c>
      <c r="N321" s="90">
        <v>0</v>
      </c>
      <c r="O321" s="90">
        <v>0</v>
      </c>
      <c r="P321" s="90">
        <v>0</v>
      </c>
      <c r="Q321" s="90">
        <v>0</v>
      </c>
      <c r="R321" s="90">
        <v>0</v>
      </c>
      <c r="S321" s="95">
        <f t="shared" si="8"/>
        <v>5019.93</v>
      </c>
      <c r="T321" s="94">
        <f t="shared" si="9"/>
        <v>0</v>
      </c>
      <c r="U321" s="48" t="str">
        <f>VLOOKUP(B321,'FOLHA RESUMIDA'!C:I,2,0)</f>
        <v>KELEN CRISTINA DE AL F E SILVA</v>
      </c>
    </row>
    <row r="322" spans="1:21">
      <c r="A322" s="96">
        <v>1</v>
      </c>
      <c r="B322" s="96">
        <v>3036</v>
      </c>
      <c r="C322" s="92" t="s">
        <v>251</v>
      </c>
      <c r="D322" s="88">
        <v>41837</v>
      </c>
      <c r="E322" s="96" t="s">
        <v>574</v>
      </c>
      <c r="F322" s="96" t="s">
        <v>475</v>
      </c>
      <c r="G322" s="90">
        <v>2050.41</v>
      </c>
      <c r="H322" s="90">
        <v>0</v>
      </c>
      <c r="I322" s="89" t="s">
        <v>512</v>
      </c>
      <c r="J322" s="90">
        <v>2544.25</v>
      </c>
      <c r="K322" s="90">
        <v>0</v>
      </c>
      <c r="L322" s="90">
        <v>0</v>
      </c>
      <c r="M322" s="90">
        <v>0</v>
      </c>
      <c r="N322" s="90">
        <v>0</v>
      </c>
      <c r="O322" s="90">
        <v>0</v>
      </c>
      <c r="P322" s="90">
        <v>0</v>
      </c>
      <c r="Q322" s="90">
        <v>0</v>
      </c>
      <c r="R322" s="90">
        <v>0</v>
      </c>
      <c r="S322" s="95">
        <f t="shared" si="8"/>
        <v>2050.41</v>
      </c>
      <c r="T322" s="94">
        <f t="shared" si="9"/>
        <v>2544.25</v>
      </c>
      <c r="U322" s="48" t="str">
        <f>VLOOKUP(B322,'FOLHA RESUMIDA'!C:I,2,0)</f>
        <v>CECILIA REGINA DO N S CABRAL</v>
      </c>
    </row>
    <row r="323" spans="1:21">
      <c r="A323" s="96">
        <v>1</v>
      </c>
      <c r="B323" s="96">
        <v>3040</v>
      </c>
      <c r="C323" s="92" t="s">
        <v>252</v>
      </c>
      <c r="D323" s="88">
        <v>41837</v>
      </c>
      <c r="E323" s="96" t="s">
        <v>574</v>
      </c>
      <c r="F323" s="96" t="s">
        <v>412</v>
      </c>
      <c r="G323" s="90">
        <v>2260.66</v>
      </c>
      <c r="H323" s="90">
        <v>0</v>
      </c>
      <c r="I323" s="89" t="s">
        <v>512</v>
      </c>
      <c r="J323" s="90">
        <v>0</v>
      </c>
      <c r="K323" s="90">
        <v>0</v>
      </c>
      <c r="L323" s="90">
        <v>0</v>
      </c>
      <c r="M323" s="90">
        <v>1800</v>
      </c>
      <c r="N323" s="90">
        <v>0</v>
      </c>
      <c r="O323" s="90">
        <v>0</v>
      </c>
      <c r="P323" s="90">
        <v>0</v>
      </c>
      <c r="Q323" s="90">
        <v>0</v>
      </c>
      <c r="R323" s="90">
        <v>0</v>
      </c>
      <c r="S323" s="95">
        <f t="shared" si="8"/>
        <v>2260.66</v>
      </c>
      <c r="T323" s="94">
        <f t="shared" si="9"/>
        <v>1800</v>
      </c>
      <c r="U323" s="48" t="str">
        <f>VLOOKUP(B323,'FOLHA RESUMIDA'!C:I,2,0)</f>
        <v>LORENA ESTHER L M CAVALCANTI</v>
      </c>
    </row>
    <row r="324" spans="1:21">
      <c r="A324" s="96">
        <v>1</v>
      </c>
      <c r="B324" s="96">
        <v>3044</v>
      </c>
      <c r="C324" s="92" t="s">
        <v>331</v>
      </c>
      <c r="D324" s="88">
        <v>41871</v>
      </c>
      <c r="E324" s="96" t="s">
        <v>574</v>
      </c>
      <c r="F324" s="96" t="s">
        <v>486</v>
      </c>
      <c r="G324" s="90">
        <v>5019.93</v>
      </c>
      <c r="H324" s="90">
        <v>0</v>
      </c>
      <c r="I324" s="89" t="s">
        <v>512</v>
      </c>
      <c r="J324" s="90">
        <v>2544.25</v>
      </c>
      <c r="K324" s="90">
        <v>0</v>
      </c>
      <c r="L324" s="90">
        <v>0</v>
      </c>
      <c r="M324" s="90">
        <v>0</v>
      </c>
      <c r="N324" s="90">
        <v>0</v>
      </c>
      <c r="O324" s="90">
        <v>0</v>
      </c>
      <c r="P324" s="90">
        <v>0</v>
      </c>
      <c r="Q324" s="90">
        <v>0</v>
      </c>
      <c r="R324" s="90">
        <v>0</v>
      </c>
      <c r="S324" s="95">
        <f t="shared" si="8"/>
        <v>5019.93</v>
      </c>
      <c r="T324" s="94">
        <f t="shared" si="9"/>
        <v>2544.25</v>
      </c>
      <c r="U324" s="48" t="str">
        <f>VLOOKUP(B324,'FOLHA RESUMIDA'!C:I,2,0)</f>
        <v>THIANE NASCIMENTO PAIXAO</v>
      </c>
    </row>
    <row r="325" spans="1:21">
      <c r="A325" s="96">
        <v>1</v>
      </c>
      <c r="B325" s="96">
        <v>3046</v>
      </c>
      <c r="C325" s="92" t="s">
        <v>381</v>
      </c>
      <c r="D325" s="88">
        <v>41871</v>
      </c>
      <c r="E325" s="96" t="s">
        <v>574</v>
      </c>
      <c r="F325" s="96" t="s">
        <v>486</v>
      </c>
      <c r="G325" s="90">
        <v>4780.87</v>
      </c>
      <c r="H325" s="90">
        <v>0</v>
      </c>
      <c r="I325" s="89" t="s">
        <v>512</v>
      </c>
      <c r="J325" s="90">
        <v>0</v>
      </c>
      <c r="K325" s="90">
        <v>0</v>
      </c>
      <c r="L325" s="90">
        <v>0</v>
      </c>
      <c r="M325" s="90">
        <v>0</v>
      </c>
      <c r="N325" s="90">
        <v>0</v>
      </c>
      <c r="O325" s="90">
        <v>0</v>
      </c>
      <c r="P325" s="90">
        <v>0</v>
      </c>
      <c r="Q325" s="90">
        <v>0</v>
      </c>
      <c r="R325" s="90">
        <v>0</v>
      </c>
      <c r="S325" s="95">
        <f t="shared" ref="S325:S388" si="10">SUM(G325:H325)+O325+Q325</f>
        <v>4780.87</v>
      </c>
      <c r="T325" s="94">
        <f t="shared" ref="T325:T388" si="11">SUM(J325:N325)+P325+R325</f>
        <v>0</v>
      </c>
      <c r="U325" s="48" t="str">
        <f>VLOOKUP(B325,'FOLHA RESUMIDA'!C:I,2,0)</f>
        <v>RONALDO GOMINHO BISPO FILHO</v>
      </c>
    </row>
    <row r="326" spans="1:21">
      <c r="A326" s="96">
        <v>1</v>
      </c>
      <c r="B326" s="96">
        <v>3047</v>
      </c>
      <c r="C326" s="92" t="s">
        <v>253</v>
      </c>
      <c r="D326" s="88">
        <v>41871</v>
      </c>
      <c r="E326" s="96" t="s">
        <v>574</v>
      </c>
      <c r="F326" s="96" t="s">
        <v>469</v>
      </c>
      <c r="G326" s="90">
        <v>2050.41</v>
      </c>
      <c r="H326" s="90">
        <v>0</v>
      </c>
      <c r="I326" s="89" t="s">
        <v>512</v>
      </c>
      <c r="J326" s="90">
        <v>1187.32</v>
      </c>
      <c r="K326" s="90">
        <v>0</v>
      </c>
      <c r="L326" s="90">
        <v>0</v>
      </c>
      <c r="M326" s="90">
        <v>0</v>
      </c>
      <c r="N326" s="90">
        <v>0</v>
      </c>
      <c r="O326" s="90">
        <v>0</v>
      </c>
      <c r="P326" s="90">
        <v>0</v>
      </c>
      <c r="Q326" s="90">
        <v>0</v>
      </c>
      <c r="R326" s="90">
        <v>0</v>
      </c>
      <c r="S326" s="95">
        <f t="shared" si="10"/>
        <v>2050.41</v>
      </c>
      <c r="T326" s="94">
        <f t="shared" si="11"/>
        <v>1187.32</v>
      </c>
      <c r="U326" s="48" t="str">
        <f>VLOOKUP(B326,'FOLHA RESUMIDA'!C:I,2,0)</f>
        <v>SWEET GALLEGHER CAETANO COSTA</v>
      </c>
    </row>
    <row r="327" spans="1:21">
      <c r="A327" s="96">
        <v>1</v>
      </c>
      <c r="B327" s="96">
        <v>3049</v>
      </c>
      <c r="C327" s="92" t="s">
        <v>254</v>
      </c>
      <c r="D327" s="88">
        <v>41871</v>
      </c>
      <c r="E327" s="96" t="s">
        <v>574</v>
      </c>
      <c r="F327" s="96" t="s">
        <v>482</v>
      </c>
      <c r="G327" s="90">
        <v>3567.49</v>
      </c>
      <c r="H327" s="90">
        <v>0</v>
      </c>
      <c r="I327" s="89" t="s">
        <v>512</v>
      </c>
      <c r="J327" s="90">
        <v>2544.25</v>
      </c>
      <c r="K327" s="90">
        <v>0</v>
      </c>
      <c r="L327" s="90">
        <v>0</v>
      </c>
      <c r="M327" s="90">
        <v>0</v>
      </c>
      <c r="N327" s="90">
        <v>0</v>
      </c>
      <c r="O327" s="90">
        <v>0</v>
      </c>
      <c r="P327" s="90">
        <v>0</v>
      </c>
      <c r="Q327" s="90">
        <v>0</v>
      </c>
      <c r="R327" s="90">
        <v>0</v>
      </c>
      <c r="S327" s="95">
        <f t="shared" si="10"/>
        <v>3567.49</v>
      </c>
      <c r="T327" s="94">
        <f t="shared" si="11"/>
        <v>2544.25</v>
      </c>
      <c r="U327" s="48" t="str">
        <f>VLOOKUP(B327,'FOLHA RESUMIDA'!C:I,2,0)</f>
        <v>DEBORA GUEDES NERES</v>
      </c>
    </row>
    <row r="328" spans="1:21">
      <c r="A328" s="96">
        <v>50</v>
      </c>
      <c r="B328" s="96">
        <v>3055</v>
      </c>
      <c r="C328" s="92" t="s">
        <v>373</v>
      </c>
      <c r="D328" s="88">
        <v>41927</v>
      </c>
      <c r="E328" s="96" t="s">
        <v>574</v>
      </c>
      <c r="F328" s="96" t="s">
        <v>486</v>
      </c>
      <c r="G328" s="90">
        <v>5019.93</v>
      </c>
      <c r="H328" s="90">
        <v>0</v>
      </c>
      <c r="I328" s="89" t="s">
        <v>512</v>
      </c>
      <c r="J328" s="90">
        <v>0</v>
      </c>
      <c r="K328" s="90">
        <v>0</v>
      </c>
      <c r="L328" s="90">
        <v>0</v>
      </c>
      <c r="M328" s="90">
        <v>0</v>
      </c>
      <c r="N328" s="90">
        <v>0</v>
      </c>
      <c r="O328" s="90">
        <v>0</v>
      </c>
      <c r="P328" s="90">
        <v>0</v>
      </c>
      <c r="Q328" s="90">
        <v>0</v>
      </c>
      <c r="R328" s="90">
        <v>0</v>
      </c>
      <c r="S328" s="95">
        <f t="shared" si="10"/>
        <v>5019.93</v>
      </c>
      <c r="T328" s="94">
        <f t="shared" si="11"/>
        <v>0</v>
      </c>
      <c r="U328" s="48" t="str">
        <f>VLOOKUP(B328,'FOLHA RESUMIDA'!C:I,2,0)</f>
        <v>ANA PAULA SABINO L DE SOUZA</v>
      </c>
    </row>
    <row r="329" spans="1:21">
      <c r="A329" s="96">
        <v>1</v>
      </c>
      <c r="B329" s="96">
        <v>3057</v>
      </c>
      <c r="C329" s="92" t="s">
        <v>255</v>
      </c>
      <c r="D329" s="88">
        <v>41946</v>
      </c>
      <c r="E329" s="96" t="s">
        <v>574</v>
      </c>
      <c r="F329" s="96" t="s">
        <v>475</v>
      </c>
      <c r="G329" s="90">
        <v>2260.66</v>
      </c>
      <c r="H329" s="90">
        <v>0</v>
      </c>
      <c r="I329" s="89" t="s">
        <v>512</v>
      </c>
      <c r="J329" s="90">
        <v>0</v>
      </c>
      <c r="K329" s="90">
        <v>0</v>
      </c>
      <c r="L329" s="90">
        <v>0</v>
      </c>
      <c r="M329" s="90">
        <v>0</v>
      </c>
      <c r="N329" s="90">
        <v>0</v>
      </c>
      <c r="O329" s="90">
        <v>0</v>
      </c>
      <c r="P329" s="90">
        <v>0</v>
      </c>
      <c r="Q329" s="90">
        <v>0</v>
      </c>
      <c r="R329" s="90">
        <v>0</v>
      </c>
      <c r="S329" s="95">
        <f t="shared" si="10"/>
        <v>2260.66</v>
      </c>
      <c r="T329" s="94">
        <f t="shared" si="11"/>
        <v>0</v>
      </c>
      <c r="U329" s="48" t="str">
        <f>VLOOKUP(B329,'FOLHA RESUMIDA'!C:I,2,0)</f>
        <v>YANNE TALITA PEREIRA CALIXTO</v>
      </c>
    </row>
    <row r="330" spans="1:21">
      <c r="A330" s="96">
        <v>1</v>
      </c>
      <c r="B330" s="96">
        <v>3063</v>
      </c>
      <c r="C330" s="92" t="s">
        <v>256</v>
      </c>
      <c r="D330" s="88">
        <v>41978</v>
      </c>
      <c r="E330" s="96" t="s">
        <v>574</v>
      </c>
      <c r="F330" s="96" t="s">
        <v>470</v>
      </c>
      <c r="G330" s="90">
        <v>2050.42</v>
      </c>
      <c r="H330" s="90">
        <v>0</v>
      </c>
      <c r="I330" s="89" t="s">
        <v>512</v>
      </c>
      <c r="J330" s="90">
        <v>0</v>
      </c>
      <c r="K330" s="90">
        <v>0</v>
      </c>
      <c r="L330" s="90">
        <v>0</v>
      </c>
      <c r="M330" s="90">
        <v>0</v>
      </c>
      <c r="N330" s="90">
        <v>0</v>
      </c>
      <c r="O330" s="90">
        <v>0</v>
      </c>
      <c r="P330" s="90">
        <v>0</v>
      </c>
      <c r="Q330" s="90">
        <v>0</v>
      </c>
      <c r="R330" s="90">
        <v>0</v>
      </c>
      <c r="S330" s="95">
        <f t="shared" si="10"/>
        <v>2050.42</v>
      </c>
      <c r="T330" s="94">
        <f t="shared" si="11"/>
        <v>0</v>
      </c>
      <c r="U330" s="48" t="str">
        <f>VLOOKUP(B330,'FOLHA RESUMIDA'!C:I,2,0)</f>
        <v>DEYBISON AFONSO PEREIRA</v>
      </c>
    </row>
    <row r="331" spans="1:21">
      <c r="A331" s="96">
        <v>1</v>
      </c>
      <c r="B331" s="96">
        <v>3067</v>
      </c>
      <c r="C331" s="92" t="s">
        <v>257</v>
      </c>
      <c r="D331" s="88">
        <v>42009</v>
      </c>
      <c r="E331" s="96" t="s">
        <v>574</v>
      </c>
      <c r="F331" s="96" t="s">
        <v>469</v>
      </c>
      <c r="G331" s="90">
        <v>2260.66</v>
      </c>
      <c r="H331" s="90">
        <v>0</v>
      </c>
      <c r="I331" s="89" t="s">
        <v>512</v>
      </c>
      <c r="J331" s="90">
        <v>904.62</v>
      </c>
      <c r="K331" s="90">
        <v>0</v>
      </c>
      <c r="L331" s="90">
        <v>0</v>
      </c>
      <c r="M331" s="90">
        <v>0</v>
      </c>
      <c r="N331" s="90">
        <v>0</v>
      </c>
      <c r="O331" s="90">
        <v>0</v>
      </c>
      <c r="P331" s="90">
        <v>0</v>
      </c>
      <c r="Q331" s="90">
        <v>0</v>
      </c>
      <c r="R331" s="90">
        <v>0</v>
      </c>
      <c r="S331" s="95">
        <f t="shared" si="10"/>
        <v>2260.66</v>
      </c>
      <c r="T331" s="94">
        <f t="shared" si="11"/>
        <v>904.62</v>
      </c>
      <c r="U331" s="48" t="str">
        <f>VLOOKUP(B331,'FOLHA RESUMIDA'!C:I,2,0)</f>
        <v>EMANUELA AMELIA DE A  AGUIAR</v>
      </c>
    </row>
    <row r="332" spans="1:21">
      <c r="A332" s="96">
        <v>16</v>
      </c>
      <c r="B332" s="96">
        <v>3069</v>
      </c>
      <c r="C332" s="92" t="s">
        <v>326</v>
      </c>
      <c r="D332" s="88">
        <v>42009</v>
      </c>
      <c r="E332" s="96" t="s">
        <v>574</v>
      </c>
      <c r="F332" s="96" t="s">
        <v>470</v>
      </c>
      <c r="G332" s="90">
        <v>2260.66</v>
      </c>
      <c r="H332" s="90">
        <v>0</v>
      </c>
      <c r="I332" s="89" t="s">
        <v>512</v>
      </c>
      <c r="J332" s="90">
        <v>0</v>
      </c>
      <c r="K332" s="90">
        <v>0</v>
      </c>
      <c r="L332" s="90">
        <v>0</v>
      </c>
      <c r="M332" s="90">
        <v>0</v>
      </c>
      <c r="N332" s="90">
        <v>0</v>
      </c>
      <c r="O332" s="90">
        <v>0</v>
      </c>
      <c r="P332" s="90">
        <v>0</v>
      </c>
      <c r="Q332" s="90">
        <v>0</v>
      </c>
      <c r="R332" s="90">
        <v>0</v>
      </c>
      <c r="S332" s="95">
        <f t="shared" si="10"/>
        <v>2260.66</v>
      </c>
      <c r="T332" s="94">
        <f t="shared" si="11"/>
        <v>0</v>
      </c>
      <c r="U332" s="48" t="str">
        <f>VLOOKUP(B332,'FOLHA RESUMIDA'!C:I,2,0)</f>
        <v>ANDRE LUIS MOTA PIRES</v>
      </c>
    </row>
    <row r="333" spans="1:21">
      <c r="A333" s="96">
        <v>1</v>
      </c>
      <c r="B333" s="96">
        <v>3081</v>
      </c>
      <c r="C333" s="92" t="s">
        <v>258</v>
      </c>
      <c r="D333" s="88">
        <v>42024</v>
      </c>
      <c r="E333" s="96" t="s">
        <v>574</v>
      </c>
      <c r="F333" s="96" t="s">
        <v>490</v>
      </c>
      <c r="G333" s="90">
        <v>0</v>
      </c>
      <c r="H333" s="90">
        <v>0</v>
      </c>
      <c r="I333" s="89" t="s">
        <v>514</v>
      </c>
      <c r="J333" s="90">
        <v>0</v>
      </c>
      <c r="K333" s="90">
        <v>0</v>
      </c>
      <c r="L333" s="90">
        <v>0</v>
      </c>
      <c r="M333" s="90">
        <v>0</v>
      </c>
      <c r="N333" s="90">
        <v>0</v>
      </c>
      <c r="O333" s="90">
        <v>323.08</v>
      </c>
      <c r="P333" s="90">
        <v>1292.31</v>
      </c>
      <c r="Q333" s="90">
        <v>0</v>
      </c>
      <c r="R333" s="90">
        <v>0</v>
      </c>
      <c r="S333" s="95">
        <f t="shared" si="10"/>
        <v>323.08</v>
      </c>
      <c r="T333" s="94">
        <f t="shared" si="11"/>
        <v>1292.31</v>
      </c>
      <c r="U333" s="48" t="str">
        <f>VLOOKUP(B333,'FOLHA RESUMIDA'!C:I,2,0)</f>
        <v>MAILTON NOBRE DE MEDEIROS</v>
      </c>
    </row>
    <row r="334" spans="1:21">
      <c r="A334" s="96">
        <v>1</v>
      </c>
      <c r="B334" s="96">
        <v>3086</v>
      </c>
      <c r="C334" s="92" t="s">
        <v>327</v>
      </c>
      <c r="D334" s="88">
        <v>42030</v>
      </c>
      <c r="E334" s="96" t="s">
        <v>574</v>
      </c>
      <c r="F334" s="96" t="s">
        <v>486</v>
      </c>
      <c r="G334" s="90">
        <v>5019.93</v>
      </c>
      <c r="H334" s="90">
        <v>0</v>
      </c>
      <c r="I334" s="89" t="s">
        <v>512</v>
      </c>
      <c r="J334" s="90">
        <v>0</v>
      </c>
      <c r="K334" s="90">
        <v>0</v>
      </c>
      <c r="L334" s="90">
        <v>0</v>
      </c>
      <c r="M334" s="90">
        <v>0</v>
      </c>
      <c r="N334" s="90">
        <v>0</v>
      </c>
      <c r="O334" s="90">
        <v>0</v>
      </c>
      <c r="P334" s="90">
        <v>0</v>
      </c>
      <c r="Q334" s="90">
        <v>0</v>
      </c>
      <c r="R334" s="90">
        <v>0</v>
      </c>
      <c r="S334" s="95">
        <f t="shared" si="10"/>
        <v>5019.93</v>
      </c>
      <c r="T334" s="94">
        <f t="shared" si="11"/>
        <v>0</v>
      </c>
      <c r="U334" s="48" t="str">
        <f>VLOOKUP(B334,'FOLHA RESUMIDA'!C:I,2,0)</f>
        <v>DIMAS CARDOSO CAMPOS</v>
      </c>
    </row>
    <row r="335" spans="1:21">
      <c r="A335" s="96">
        <v>1</v>
      </c>
      <c r="B335" s="96">
        <v>3092</v>
      </c>
      <c r="C335" s="92" t="s">
        <v>521</v>
      </c>
      <c r="D335" s="88">
        <v>42058</v>
      </c>
      <c r="E335" s="96" t="s">
        <v>574</v>
      </c>
      <c r="F335" s="96" t="s">
        <v>455</v>
      </c>
      <c r="G335" s="90">
        <v>0</v>
      </c>
      <c r="H335" s="90">
        <v>0</v>
      </c>
      <c r="I335" s="89" t="s">
        <v>514</v>
      </c>
      <c r="J335" s="90">
        <v>0</v>
      </c>
      <c r="K335" s="90">
        <v>0</v>
      </c>
      <c r="L335" s="90">
        <v>0</v>
      </c>
      <c r="M335" s="90">
        <v>0</v>
      </c>
      <c r="N335" s="90">
        <v>0</v>
      </c>
      <c r="O335" s="90">
        <v>0</v>
      </c>
      <c r="P335" s="90">
        <v>0</v>
      </c>
      <c r="Q335" s="90">
        <v>4615.84</v>
      </c>
      <c r="R335" s="90">
        <v>18463.36</v>
      </c>
      <c r="S335" s="95">
        <f t="shared" si="10"/>
        <v>4615.84</v>
      </c>
      <c r="T335" s="94">
        <f t="shared" si="11"/>
        <v>18463.36</v>
      </c>
      <c r="U335" s="48" t="str">
        <f>VLOOKUP(B335,'FOLHA RESUMIDA'!C:I,2,0)</f>
        <v>BETY ANNE DE A SENNA</v>
      </c>
    </row>
    <row r="336" spans="1:21">
      <c r="A336" s="96">
        <v>1</v>
      </c>
      <c r="B336" s="96">
        <v>3112</v>
      </c>
      <c r="C336" s="92" t="s">
        <v>259</v>
      </c>
      <c r="D336" s="88">
        <v>42065</v>
      </c>
      <c r="E336" s="96" t="s">
        <v>574</v>
      </c>
      <c r="F336" s="96" t="s">
        <v>472</v>
      </c>
      <c r="G336" s="90">
        <v>2260.66</v>
      </c>
      <c r="H336" s="90">
        <v>0</v>
      </c>
      <c r="I336" s="89" t="s">
        <v>512</v>
      </c>
      <c r="J336" s="90">
        <v>904.62</v>
      </c>
      <c r="K336" s="90">
        <v>0</v>
      </c>
      <c r="L336" s="90">
        <v>0</v>
      </c>
      <c r="M336" s="90">
        <v>0</v>
      </c>
      <c r="N336" s="90">
        <v>0</v>
      </c>
      <c r="O336" s="90">
        <v>0</v>
      </c>
      <c r="P336" s="90">
        <v>0</v>
      </c>
      <c r="Q336" s="90">
        <v>0</v>
      </c>
      <c r="R336" s="90">
        <v>0</v>
      </c>
      <c r="S336" s="95">
        <f t="shared" si="10"/>
        <v>2260.66</v>
      </c>
      <c r="T336" s="94">
        <f t="shared" si="11"/>
        <v>904.62</v>
      </c>
      <c r="U336" s="48" t="str">
        <f>VLOOKUP(B336,'FOLHA RESUMIDA'!C:I,2,0)</f>
        <v>DIEGO SCHMITH OLIVEIRA DE LIMA</v>
      </c>
    </row>
    <row r="337" spans="1:21">
      <c r="A337" s="96">
        <v>1</v>
      </c>
      <c r="B337" s="96">
        <v>3132</v>
      </c>
      <c r="C337" s="92" t="s">
        <v>260</v>
      </c>
      <c r="D337" s="88">
        <v>42100</v>
      </c>
      <c r="E337" s="96" t="s">
        <v>574</v>
      </c>
      <c r="F337" s="96" t="s">
        <v>469</v>
      </c>
      <c r="G337" s="90">
        <v>2260.66</v>
      </c>
      <c r="H337" s="90">
        <v>0</v>
      </c>
      <c r="I337" s="89" t="s">
        <v>512</v>
      </c>
      <c r="J337" s="90">
        <v>0</v>
      </c>
      <c r="K337" s="90">
        <v>0</v>
      </c>
      <c r="L337" s="90">
        <v>0</v>
      </c>
      <c r="M337" s="90">
        <v>0</v>
      </c>
      <c r="N337" s="90">
        <v>0</v>
      </c>
      <c r="O337" s="90">
        <v>0</v>
      </c>
      <c r="P337" s="90">
        <v>0</v>
      </c>
      <c r="Q337" s="90">
        <v>0</v>
      </c>
      <c r="R337" s="90">
        <v>0</v>
      </c>
      <c r="S337" s="95">
        <f t="shared" si="10"/>
        <v>2260.66</v>
      </c>
      <c r="T337" s="94">
        <f t="shared" si="11"/>
        <v>0</v>
      </c>
      <c r="U337" s="48" t="str">
        <f>VLOOKUP(B337,'FOLHA RESUMIDA'!C:I,2,0)</f>
        <v>TALITA ANDREIA MARTINS GONZAGA</v>
      </c>
    </row>
    <row r="338" spans="1:21">
      <c r="A338" s="96">
        <v>1</v>
      </c>
      <c r="B338" s="96">
        <v>3135</v>
      </c>
      <c r="C338" s="92" t="s">
        <v>261</v>
      </c>
      <c r="D338" s="88">
        <v>42107</v>
      </c>
      <c r="E338" s="96" t="s">
        <v>574</v>
      </c>
      <c r="F338" s="96" t="s">
        <v>414</v>
      </c>
      <c r="G338" s="90">
        <v>3933.25</v>
      </c>
      <c r="H338" s="90">
        <v>0</v>
      </c>
      <c r="I338" s="89" t="s">
        <v>512</v>
      </c>
      <c r="J338" s="90">
        <v>2544.25</v>
      </c>
      <c r="K338" s="90">
        <v>0</v>
      </c>
      <c r="L338" s="90">
        <v>0</v>
      </c>
      <c r="M338" s="90">
        <v>0</v>
      </c>
      <c r="N338" s="90">
        <v>0</v>
      </c>
      <c r="O338" s="90">
        <v>0</v>
      </c>
      <c r="P338" s="90">
        <v>0</v>
      </c>
      <c r="Q338" s="90">
        <v>0</v>
      </c>
      <c r="R338" s="90">
        <v>0</v>
      </c>
      <c r="S338" s="95">
        <f t="shared" si="10"/>
        <v>3933.25</v>
      </c>
      <c r="T338" s="94">
        <f t="shared" si="11"/>
        <v>2544.25</v>
      </c>
      <c r="U338" s="48" t="str">
        <f>VLOOKUP(B338,'FOLHA RESUMIDA'!C:I,2,0)</f>
        <v>RAFAEL DE MENEZES E S PIRES</v>
      </c>
    </row>
    <row r="339" spans="1:21">
      <c r="A339" s="96">
        <v>1</v>
      </c>
      <c r="B339" s="96">
        <v>3136</v>
      </c>
      <c r="C339" s="92" t="s">
        <v>262</v>
      </c>
      <c r="D339" s="88">
        <v>42107</v>
      </c>
      <c r="E339" s="96" t="s">
        <v>574</v>
      </c>
      <c r="F339" s="96" t="s">
        <v>474</v>
      </c>
      <c r="G339" s="90">
        <v>2050.41</v>
      </c>
      <c r="H339" s="90">
        <v>0</v>
      </c>
      <c r="I339" s="89" t="s">
        <v>512</v>
      </c>
      <c r="J339" s="90">
        <v>2544.25</v>
      </c>
      <c r="K339" s="90">
        <v>0</v>
      </c>
      <c r="L339" s="90">
        <v>0</v>
      </c>
      <c r="M339" s="90">
        <v>0</v>
      </c>
      <c r="N339" s="90">
        <v>0</v>
      </c>
      <c r="O339" s="90">
        <v>0</v>
      </c>
      <c r="P339" s="90">
        <v>0</v>
      </c>
      <c r="Q339" s="90">
        <v>0</v>
      </c>
      <c r="R339" s="90">
        <v>0</v>
      </c>
      <c r="S339" s="95">
        <f t="shared" si="10"/>
        <v>2050.41</v>
      </c>
      <c r="T339" s="94">
        <f t="shared" si="11"/>
        <v>2544.25</v>
      </c>
      <c r="U339" s="48" t="str">
        <f>VLOOKUP(B339,'FOLHA RESUMIDA'!C:I,2,0)</f>
        <v>ALEXANDER BEZERRA</v>
      </c>
    </row>
    <row r="340" spans="1:21">
      <c r="A340" s="96">
        <v>1</v>
      </c>
      <c r="B340" s="96">
        <v>3138</v>
      </c>
      <c r="C340" s="92" t="s">
        <v>263</v>
      </c>
      <c r="D340" s="88">
        <v>42107</v>
      </c>
      <c r="E340" s="96" t="s">
        <v>574</v>
      </c>
      <c r="F340" s="96" t="s">
        <v>475</v>
      </c>
      <c r="G340" s="90">
        <v>2050.41</v>
      </c>
      <c r="H340" s="90">
        <v>0</v>
      </c>
      <c r="I340" s="89" t="s">
        <v>512</v>
      </c>
      <c r="J340" s="90">
        <v>2544.25</v>
      </c>
      <c r="K340" s="90">
        <v>0</v>
      </c>
      <c r="L340" s="90">
        <v>0</v>
      </c>
      <c r="M340" s="90">
        <v>0</v>
      </c>
      <c r="N340" s="90">
        <v>0</v>
      </c>
      <c r="O340" s="90">
        <v>0</v>
      </c>
      <c r="P340" s="90">
        <v>0</v>
      </c>
      <c r="Q340" s="90">
        <v>0</v>
      </c>
      <c r="R340" s="90">
        <v>0</v>
      </c>
      <c r="S340" s="95">
        <f t="shared" si="10"/>
        <v>2050.41</v>
      </c>
      <c r="T340" s="94">
        <f t="shared" si="11"/>
        <v>2544.25</v>
      </c>
      <c r="U340" s="48" t="str">
        <f>VLOOKUP(B340,'FOLHA RESUMIDA'!C:I,2,0)</f>
        <v>MANUELA SILVA DE LIMA B DA PAZ</v>
      </c>
    </row>
    <row r="341" spans="1:21">
      <c r="A341" s="96">
        <v>1</v>
      </c>
      <c r="B341" s="96">
        <v>3139</v>
      </c>
      <c r="C341" s="92" t="s">
        <v>264</v>
      </c>
      <c r="D341" s="88">
        <v>42107</v>
      </c>
      <c r="E341" s="96" t="s">
        <v>574</v>
      </c>
      <c r="F341" s="96" t="s">
        <v>475</v>
      </c>
      <c r="G341" s="90">
        <v>2050.41</v>
      </c>
      <c r="H341" s="90">
        <v>0</v>
      </c>
      <c r="I341" s="89" t="s">
        <v>512</v>
      </c>
      <c r="J341" s="90">
        <v>0</v>
      </c>
      <c r="K341" s="90">
        <v>0</v>
      </c>
      <c r="L341" s="90">
        <v>0</v>
      </c>
      <c r="M341" s="90">
        <v>0</v>
      </c>
      <c r="N341" s="90">
        <v>0</v>
      </c>
      <c r="O341" s="90">
        <v>0</v>
      </c>
      <c r="P341" s="90">
        <v>0</v>
      </c>
      <c r="Q341" s="90">
        <v>0</v>
      </c>
      <c r="R341" s="90">
        <v>0</v>
      </c>
      <c r="S341" s="95">
        <f t="shared" si="10"/>
        <v>2050.41</v>
      </c>
      <c r="T341" s="94">
        <f t="shared" si="11"/>
        <v>0</v>
      </c>
      <c r="U341" s="48" t="str">
        <f>VLOOKUP(B341,'FOLHA RESUMIDA'!C:I,2,0)</f>
        <v>JOAO ROBERTO  MACHADO ARAUJO</v>
      </c>
    </row>
    <row r="342" spans="1:21">
      <c r="A342" s="96">
        <v>1</v>
      </c>
      <c r="B342" s="96">
        <v>3147</v>
      </c>
      <c r="C342" s="92" t="s">
        <v>265</v>
      </c>
      <c r="D342" s="88">
        <v>42128</v>
      </c>
      <c r="E342" s="96" t="s">
        <v>574</v>
      </c>
      <c r="F342" s="96" t="s">
        <v>408</v>
      </c>
      <c r="G342" s="90">
        <v>1398.81</v>
      </c>
      <c r="H342" s="90">
        <v>0</v>
      </c>
      <c r="I342" s="89" t="s">
        <v>512</v>
      </c>
      <c r="J342" s="90">
        <v>0</v>
      </c>
      <c r="K342" s="90">
        <v>0</v>
      </c>
      <c r="L342" s="90">
        <v>0</v>
      </c>
      <c r="M342" s="90">
        <v>0</v>
      </c>
      <c r="N342" s="90">
        <v>0</v>
      </c>
      <c r="O342" s="90">
        <v>0</v>
      </c>
      <c r="P342" s="90">
        <v>0</v>
      </c>
      <c r="Q342" s="90">
        <v>0</v>
      </c>
      <c r="R342" s="90">
        <v>0</v>
      </c>
      <c r="S342" s="95">
        <f t="shared" si="10"/>
        <v>1398.81</v>
      </c>
      <c r="T342" s="94">
        <f t="shared" si="11"/>
        <v>0</v>
      </c>
      <c r="U342" s="48" t="str">
        <f>VLOOKUP(B342,'FOLHA RESUMIDA'!C:I,2,0)</f>
        <v>ALZENIRA PEREIRA DA SILVA</v>
      </c>
    </row>
    <row r="343" spans="1:21">
      <c r="A343" s="96">
        <v>1</v>
      </c>
      <c r="B343" s="96">
        <v>3152</v>
      </c>
      <c r="C343" s="92" t="s">
        <v>266</v>
      </c>
      <c r="D343" s="88">
        <v>42128</v>
      </c>
      <c r="E343" s="96" t="s">
        <v>574</v>
      </c>
      <c r="F343" s="96" t="s">
        <v>408</v>
      </c>
      <c r="G343" s="90">
        <v>1398.81</v>
      </c>
      <c r="H343" s="90">
        <v>0</v>
      </c>
      <c r="I343" s="89" t="s">
        <v>512</v>
      </c>
      <c r="J343" s="90">
        <v>0</v>
      </c>
      <c r="K343" s="90">
        <v>0</v>
      </c>
      <c r="L343" s="90">
        <v>0</v>
      </c>
      <c r="M343" s="90">
        <v>0</v>
      </c>
      <c r="N343" s="90">
        <v>0</v>
      </c>
      <c r="O343" s="90">
        <v>0</v>
      </c>
      <c r="P343" s="90">
        <v>0</v>
      </c>
      <c r="Q343" s="90">
        <v>0</v>
      </c>
      <c r="R343" s="90">
        <v>0</v>
      </c>
      <c r="S343" s="95">
        <f t="shared" si="10"/>
        <v>1398.81</v>
      </c>
      <c r="T343" s="94">
        <f t="shared" si="11"/>
        <v>0</v>
      </c>
      <c r="U343" s="48" t="str">
        <f>VLOOKUP(B343,'FOLHA RESUMIDA'!C:I,2,0)</f>
        <v>DANIEL CIRILO DOS SANTOS</v>
      </c>
    </row>
    <row r="344" spans="1:21">
      <c r="A344" s="96">
        <v>1</v>
      </c>
      <c r="B344" s="96">
        <v>3154</v>
      </c>
      <c r="C344" s="92" t="s">
        <v>267</v>
      </c>
      <c r="D344" s="88">
        <v>42128</v>
      </c>
      <c r="E344" s="96" t="s">
        <v>574</v>
      </c>
      <c r="F344" s="96" t="s">
        <v>408</v>
      </c>
      <c r="G344" s="90">
        <v>1398.81</v>
      </c>
      <c r="H344" s="90">
        <v>0</v>
      </c>
      <c r="I344" s="89" t="s">
        <v>512</v>
      </c>
      <c r="J344" s="90">
        <v>0</v>
      </c>
      <c r="K344" s="90">
        <v>0</v>
      </c>
      <c r="L344" s="90">
        <v>0</v>
      </c>
      <c r="M344" s="90">
        <v>0</v>
      </c>
      <c r="N344" s="90">
        <v>0</v>
      </c>
      <c r="O344" s="90">
        <v>0</v>
      </c>
      <c r="P344" s="90">
        <v>0</v>
      </c>
      <c r="Q344" s="90">
        <v>0</v>
      </c>
      <c r="R344" s="90">
        <v>0</v>
      </c>
      <c r="S344" s="95">
        <f t="shared" si="10"/>
        <v>1398.81</v>
      </c>
      <c r="T344" s="94">
        <f t="shared" si="11"/>
        <v>0</v>
      </c>
      <c r="U344" s="48" t="str">
        <f>VLOOKUP(B344,'FOLHA RESUMIDA'!C:I,2,0)</f>
        <v>DANIELLE D O A DE MIRANDA</v>
      </c>
    </row>
    <row r="345" spans="1:21">
      <c r="A345" s="96">
        <v>1</v>
      </c>
      <c r="B345" s="96">
        <v>3156</v>
      </c>
      <c r="C345" s="92" t="s">
        <v>268</v>
      </c>
      <c r="D345" s="88">
        <v>42128</v>
      </c>
      <c r="E345" s="96" t="s">
        <v>574</v>
      </c>
      <c r="F345" s="96" t="s">
        <v>488</v>
      </c>
      <c r="G345" s="90">
        <v>1536.52</v>
      </c>
      <c r="H345" s="90">
        <v>0</v>
      </c>
      <c r="I345" s="89" t="s">
        <v>512</v>
      </c>
      <c r="J345" s="90">
        <v>0</v>
      </c>
      <c r="K345" s="90">
        <v>0</v>
      </c>
      <c r="L345" s="90">
        <v>0</v>
      </c>
      <c r="M345" s="90">
        <v>0</v>
      </c>
      <c r="N345" s="90">
        <v>0</v>
      </c>
      <c r="O345" s="90">
        <v>0</v>
      </c>
      <c r="P345" s="90">
        <v>0</v>
      </c>
      <c r="Q345" s="90">
        <v>0</v>
      </c>
      <c r="R345" s="90">
        <v>0</v>
      </c>
      <c r="S345" s="95">
        <f t="shared" si="10"/>
        <v>1536.52</v>
      </c>
      <c r="T345" s="94">
        <f t="shared" si="11"/>
        <v>0</v>
      </c>
      <c r="U345" s="48" t="str">
        <f>VLOOKUP(B345,'FOLHA RESUMIDA'!C:I,2,0)</f>
        <v>GILVANEIDE LAURENTINO MARTINS</v>
      </c>
    </row>
    <row r="346" spans="1:21">
      <c r="A346" s="96">
        <v>1</v>
      </c>
      <c r="B346" s="96">
        <v>3160</v>
      </c>
      <c r="C346" s="92" t="s">
        <v>269</v>
      </c>
      <c r="D346" s="88">
        <v>42128</v>
      </c>
      <c r="E346" s="96" t="s">
        <v>574</v>
      </c>
      <c r="F346" s="96" t="s">
        <v>475</v>
      </c>
      <c r="G346" s="90">
        <v>2050.41</v>
      </c>
      <c r="H346" s="90">
        <v>0</v>
      </c>
      <c r="I346" s="89" t="s">
        <v>512</v>
      </c>
      <c r="J346" s="90">
        <v>0</v>
      </c>
      <c r="K346" s="90">
        <v>0</v>
      </c>
      <c r="L346" s="90">
        <v>0</v>
      </c>
      <c r="M346" s="90">
        <v>0</v>
      </c>
      <c r="N346" s="90">
        <v>0</v>
      </c>
      <c r="O346" s="90">
        <v>0</v>
      </c>
      <c r="P346" s="90">
        <v>0</v>
      </c>
      <c r="Q346" s="90">
        <v>0</v>
      </c>
      <c r="R346" s="90">
        <v>0</v>
      </c>
      <c r="S346" s="95">
        <f t="shared" si="10"/>
        <v>2050.41</v>
      </c>
      <c r="T346" s="94">
        <f t="shared" si="11"/>
        <v>0</v>
      </c>
      <c r="U346" s="48" t="str">
        <f>VLOOKUP(B346,'FOLHA RESUMIDA'!C:I,2,0)</f>
        <v>LUCIANNA NUNES LIRA</v>
      </c>
    </row>
    <row r="347" spans="1:21">
      <c r="A347" s="96">
        <v>1</v>
      </c>
      <c r="B347" s="96">
        <v>3165</v>
      </c>
      <c r="C347" s="92" t="s">
        <v>270</v>
      </c>
      <c r="D347" s="88">
        <v>42128</v>
      </c>
      <c r="E347" s="96" t="s">
        <v>574</v>
      </c>
      <c r="F347" s="96" t="s">
        <v>475</v>
      </c>
      <c r="G347" s="90">
        <v>2050.41</v>
      </c>
      <c r="H347" s="90">
        <v>0</v>
      </c>
      <c r="I347" s="89" t="s">
        <v>512</v>
      </c>
      <c r="J347" s="90">
        <v>904.62</v>
      </c>
      <c r="K347" s="90">
        <v>0</v>
      </c>
      <c r="L347" s="90">
        <v>0</v>
      </c>
      <c r="M347" s="90">
        <v>0</v>
      </c>
      <c r="N347" s="90">
        <v>0</v>
      </c>
      <c r="O347" s="90">
        <v>0</v>
      </c>
      <c r="P347" s="90">
        <v>0</v>
      </c>
      <c r="Q347" s="90">
        <v>0</v>
      </c>
      <c r="R347" s="90">
        <v>0</v>
      </c>
      <c r="S347" s="95">
        <f t="shared" si="10"/>
        <v>2050.41</v>
      </c>
      <c r="T347" s="94">
        <f t="shared" si="11"/>
        <v>904.62</v>
      </c>
      <c r="U347" s="48" t="str">
        <f>VLOOKUP(B347,'FOLHA RESUMIDA'!C:I,2,0)</f>
        <v>PATRICIA SERPA PEIXOTO</v>
      </c>
    </row>
    <row r="348" spans="1:21">
      <c r="A348" s="96">
        <v>1</v>
      </c>
      <c r="B348" s="96">
        <v>3169</v>
      </c>
      <c r="C348" s="92" t="s">
        <v>272</v>
      </c>
      <c r="D348" s="88">
        <v>42128</v>
      </c>
      <c r="E348" s="96" t="s">
        <v>574</v>
      </c>
      <c r="F348" s="96" t="s">
        <v>408</v>
      </c>
      <c r="G348" s="90">
        <v>1536.54</v>
      </c>
      <c r="H348" s="90">
        <v>0</v>
      </c>
      <c r="I348" s="89" t="s">
        <v>512</v>
      </c>
      <c r="J348" s="90">
        <v>0</v>
      </c>
      <c r="K348" s="90">
        <v>0</v>
      </c>
      <c r="L348" s="90">
        <v>0</v>
      </c>
      <c r="M348" s="90">
        <v>1800</v>
      </c>
      <c r="N348" s="90">
        <v>0</v>
      </c>
      <c r="O348" s="90">
        <v>0</v>
      </c>
      <c r="P348" s="90">
        <v>0</v>
      </c>
      <c r="Q348" s="90">
        <v>0</v>
      </c>
      <c r="R348" s="90">
        <v>0</v>
      </c>
      <c r="S348" s="95">
        <f t="shared" si="10"/>
        <v>1536.54</v>
      </c>
      <c r="T348" s="94">
        <f t="shared" si="11"/>
        <v>1800</v>
      </c>
      <c r="U348" s="48" t="str">
        <f>VLOOKUP(B348,'FOLHA RESUMIDA'!C:I,2,0)</f>
        <v>RENATA BEZERRA DA SILVA</v>
      </c>
    </row>
    <row r="349" spans="1:21">
      <c r="A349" s="96">
        <v>1</v>
      </c>
      <c r="B349" s="96">
        <v>3172</v>
      </c>
      <c r="C349" s="92" t="s">
        <v>273</v>
      </c>
      <c r="D349" s="88">
        <v>42128</v>
      </c>
      <c r="E349" s="96" t="s">
        <v>574</v>
      </c>
      <c r="F349" s="96" t="s">
        <v>408</v>
      </c>
      <c r="G349" s="90">
        <v>1398.81</v>
      </c>
      <c r="H349" s="90">
        <v>0</v>
      </c>
      <c r="I349" s="89" t="s">
        <v>512</v>
      </c>
      <c r="J349" s="90">
        <v>0</v>
      </c>
      <c r="K349" s="90">
        <v>0</v>
      </c>
      <c r="L349" s="90">
        <v>0</v>
      </c>
      <c r="M349" s="90">
        <v>0</v>
      </c>
      <c r="N349" s="90">
        <v>0</v>
      </c>
      <c r="O349" s="90">
        <v>0</v>
      </c>
      <c r="P349" s="90">
        <v>0</v>
      </c>
      <c r="Q349" s="90">
        <v>0</v>
      </c>
      <c r="R349" s="90">
        <v>0</v>
      </c>
      <c r="S349" s="95">
        <f t="shared" si="10"/>
        <v>1398.81</v>
      </c>
      <c r="T349" s="94">
        <f t="shared" si="11"/>
        <v>0</v>
      </c>
      <c r="U349" s="48" t="str">
        <f>VLOOKUP(B349,'FOLHA RESUMIDA'!C:I,2,0)</f>
        <v>SAVIO BARCELOS DE MELO</v>
      </c>
    </row>
    <row r="350" spans="1:21">
      <c r="A350" s="96">
        <v>1</v>
      </c>
      <c r="B350" s="96">
        <v>3175</v>
      </c>
      <c r="C350" s="92" t="s">
        <v>274</v>
      </c>
      <c r="D350" s="88">
        <v>42128</v>
      </c>
      <c r="E350" s="96" t="s">
        <v>574</v>
      </c>
      <c r="F350" s="96" t="s">
        <v>416</v>
      </c>
      <c r="G350" s="90">
        <v>6210.16</v>
      </c>
      <c r="H350" s="90">
        <v>0</v>
      </c>
      <c r="I350" s="89" t="s">
        <v>512</v>
      </c>
      <c r="J350" s="90">
        <v>0</v>
      </c>
      <c r="K350" s="90">
        <v>0</v>
      </c>
      <c r="L350" s="90">
        <v>0</v>
      </c>
      <c r="M350" s="90">
        <v>0</v>
      </c>
      <c r="N350" s="90">
        <v>0</v>
      </c>
      <c r="O350" s="90">
        <v>0</v>
      </c>
      <c r="P350" s="90">
        <v>7323.56</v>
      </c>
      <c r="Q350" s="90">
        <v>0</v>
      </c>
      <c r="R350" s="90">
        <v>0</v>
      </c>
      <c r="S350" s="95">
        <f t="shared" si="10"/>
        <v>6210.16</v>
      </c>
      <c r="T350" s="94">
        <f t="shared" si="11"/>
        <v>7323.56</v>
      </c>
      <c r="U350" s="48" t="str">
        <f>VLOOKUP(B350,'FOLHA RESUMIDA'!C:I,2,0)</f>
        <v>VIVIANE SOARES DE JESUS</v>
      </c>
    </row>
    <row r="351" spans="1:21">
      <c r="A351" s="96">
        <v>1</v>
      </c>
      <c r="B351" s="96">
        <v>3177</v>
      </c>
      <c r="C351" s="92" t="s">
        <v>275</v>
      </c>
      <c r="D351" s="88">
        <v>42135</v>
      </c>
      <c r="E351" s="96" t="s">
        <v>574</v>
      </c>
      <c r="F351" s="96" t="s">
        <v>485</v>
      </c>
      <c r="G351" s="90">
        <v>6210.16</v>
      </c>
      <c r="H351" s="90">
        <v>0</v>
      </c>
      <c r="I351" s="89" t="s">
        <v>512</v>
      </c>
      <c r="J351" s="90">
        <v>2544.25</v>
      </c>
      <c r="K351" s="90">
        <v>0</v>
      </c>
      <c r="L351" s="90">
        <v>0</v>
      </c>
      <c r="M351" s="90">
        <v>0</v>
      </c>
      <c r="N351" s="90">
        <v>0</v>
      </c>
      <c r="O351" s="90">
        <v>0</v>
      </c>
      <c r="P351" s="90">
        <v>0</v>
      </c>
      <c r="Q351" s="90">
        <v>0</v>
      </c>
      <c r="R351" s="90">
        <v>0</v>
      </c>
      <c r="S351" s="95">
        <f t="shared" si="10"/>
        <v>6210.16</v>
      </c>
      <c r="T351" s="94">
        <f t="shared" si="11"/>
        <v>2544.25</v>
      </c>
      <c r="U351" s="48" t="str">
        <f>VLOOKUP(B351,'FOLHA RESUMIDA'!C:I,2,0)</f>
        <v>DEMOSTENES FIGUEIREDO DE SOUSA</v>
      </c>
    </row>
    <row r="352" spans="1:21">
      <c r="A352" s="96">
        <v>1</v>
      </c>
      <c r="B352" s="96">
        <v>3178</v>
      </c>
      <c r="C352" s="92" t="s">
        <v>276</v>
      </c>
      <c r="D352" s="88">
        <v>42142</v>
      </c>
      <c r="E352" s="96" t="s">
        <v>574</v>
      </c>
      <c r="F352" s="96" t="s">
        <v>485</v>
      </c>
      <c r="G352" s="90">
        <v>6210.16</v>
      </c>
      <c r="H352" s="90">
        <v>0</v>
      </c>
      <c r="I352" s="89" t="s">
        <v>512</v>
      </c>
      <c r="J352" s="90">
        <v>2544.25</v>
      </c>
      <c r="K352" s="90">
        <v>0</v>
      </c>
      <c r="L352" s="90">
        <v>0</v>
      </c>
      <c r="M352" s="90">
        <v>0</v>
      </c>
      <c r="N352" s="90">
        <v>0</v>
      </c>
      <c r="O352" s="90">
        <v>0</v>
      </c>
      <c r="P352" s="90">
        <v>0</v>
      </c>
      <c r="Q352" s="90">
        <v>0</v>
      </c>
      <c r="R352" s="90">
        <v>0</v>
      </c>
      <c r="S352" s="95">
        <f t="shared" si="10"/>
        <v>6210.16</v>
      </c>
      <c r="T352" s="94">
        <f t="shared" si="11"/>
        <v>2544.25</v>
      </c>
      <c r="U352" s="48" t="str">
        <f>VLOOKUP(B352,'FOLHA RESUMIDA'!C:I,2,0)</f>
        <v>HOSANA SUELEM S DE MIRANDA</v>
      </c>
    </row>
    <row r="353" spans="1:21">
      <c r="A353" s="96">
        <v>1</v>
      </c>
      <c r="B353" s="96">
        <v>3180</v>
      </c>
      <c r="C353" s="92" t="s">
        <v>277</v>
      </c>
      <c r="D353" s="88">
        <v>42156</v>
      </c>
      <c r="E353" s="96" t="s">
        <v>574</v>
      </c>
      <c r="F353" s="96" t="s">
        <v>485</v>
      </c>
      <c r="G353" s="90">
        <v>6210.16</v>
      </c>
      <c r="H353" s="90">
        <v>0</v>
      </c>
      <c r="I353" s="89" t="s">
        <v>512</v>
      </c>
      <c r="J353" s="90">
        <v>2544.25</v>
      </c>
      <c r="K353" s="90">
        <v>0</v>
      </c>
      <c r="L353" s="90">
        <v>0</v>
      </c>
      <c r="M353" s="90">
        <v>0</v>
      </c>
      <c r="N353" s="90">
        <v>0</v>
      </c>
      <c r="O353" s="90">
        <v>0</v>
      </c>
      <c r="P353" s="90">
        <v>0</v>
      </c>
      <c r="Q353" s="90">
        <v>0</v>
      </c>
      <c r="R353" s="90">
        <v>0</v>
      </c>
      <c r="S353" s="95">
        <f t="shared" si="10"/>
        <v>6210.16</v>
      </c>
      <c r="T353" s="94">
        <f t="shared" si="11"/>
        <v>2544.25</v>
      </c>
      <c r="U353" s="48" t="str">
        <f>VLOOKUP(B353,'FOLHA RESUMIDA'!C:I,2,0)</f>
        <v>CAIO CESAR DE A R SILVA</v>
      </c>
    </row>
    <row r="354" spans="1:21">
      <c r="A354" s="96">
        <v>1</v>
      </c>
      <c r="B354" s="96">
        <v>3182</v>
      </c>
      <c r="C354" s="92" t="s">
        <v>278</v>
      </c>
      <c r="D354" s="88">
        <v>42186</v>
      </c>
      <c r="E354" s="96" t="s">
        <v>574</v>
      </c>
      <c r="F354" s="96" t="s">
        <v>475</v>
      </c>
      <c r="G354" s="90">
        <v>2050.41</v>
      </c>
      <c r="H354" s="90">
        <v>0</v>
      </c>
      <c r="I354" s="89" t="s">
        <v>512</v>
      </c>
      <c r="J354" s="90">
        <v>0</v>
      </c>
      <c r="K354" s="90">
        <v>0</v>
      </c>
      <c r="L354" s="90">
        <v>0</v>
      </c>
      <c r="M354" s="90">
        <v>0</v>
      </c>
      <c r="N354" s="90">
        <v>0</v>
      </c>
      <c r="O354" s="90">
        <v>0</v>
      </c>
      <c r="P354" s="90">
        <v>0</v>
      </c>
      <c r="Q354" s="90">
        <v>0</v>
      </c>
      <c r="R354" s="90">
        <v>0</v>
      </c>
      <c r="S354" s="95">
        <f t="shared" si="10"/>
        <v>2050.41</v>
      </c>
      <c r="T354" s="94">
        <f t="shared" si="11"/>
        <v>0</v>
      </c>
      <c r="U354" s="48" t="str">
        <f>VLOOKUP(B354,'FOLHA RESUMIDA'!C:I,2,0)</f>
        <v>VANELLY FERREIRA DE SOUZA</v>
      </c>
    </row>
    <row r="355" spans="1:21">
      <c r="A355" s="96">
        <v>1</v>
      </c>
      <c r="B355" s="96">
        <v>3183</v>
      </c>
      <c r="C355" s="92" t="s">
        <v>279</v>
      </c>
      <c r="D355" s="88">
        <v>42192</v>
      </c>
      <c r="E355" s="96" t="s">
        <v>574</v>
      </c>
      <c r="F355" s="96" t="s">
        <v>471</v>
      </c>
      <c r="G355" s="90">
        <v>2260.66</v>
      </c>
      <c r="H355" s="90">
        <v>0</v>
      </c>
      <c r="I355" s="89" t="s">
        <v>512</v>
      </c>
      <c r="J355" s="90">
        <v>0</v>
      </c>
      <c r="K355" s="90">
        <v>0</v>
      </c>
      <c r="L355" s="90">
        <v>0</v>
      </c>
      <c r="M355" s="90">
        <v>0</v>
      </c>
      <c r="N355" s="90">
        <v>0</v>
      </c>
      <c r="O355" s="90">
        <v>0</v>
      </c>
      <c r="P355" s="90">
        <v>0</v>
      </c>
      <c r="Q355" s="90">
        <v>0</v>
      </c>
      <c r="R355" s="90">
        <v>0</v>
      </c>
      <c r="S355" s="95">
        <f t="shared" si="10"/>
        <v>2260.66</v>
      </c>
      <c r="T355" s="94">
        <f t="shared" si="11"/>
        <v>0</v>
      </c>
      <c r="U355" s="48" t="str">
        <f>VLOOKUP(B355,'FOLHA RESUMIDA'!C:I,2,0)</f>
        <v>DALETE VICENTE DE LIMA</v>
      </c>
    </row>
    <row r="356" spans="1:21">
      <c r="A356" s="96">
        <v>1</v>
      </c>
      <c r="B356" s="96">
        <v>3194</v>
      </c>
      <c r="C356" s="92" t="s">
        <v>280</v>
      </c>
      <c r="D356" s="88">
        <v>42226</v>
      </c>
      <c r="E356" s="96" t="s">
        <v>574</v>
      </c>
      <c r="F356" s="96" t="s">
        <v>479</v>
      </c>
      <c r="G356" s="90">
        <v>3933.25</v>
      </c>
      <c r="H356" s="90">
        <v>0</v>
      </c>
      <c r="I356" s="89" t="s">
        <v>512</v>
      </c>
      <c r="J356" s="90">
        <v>2544.25</v>
      </c>
      <c r="K356" s="90">
        <v>0</v>
      </c>
      <c r="L356" s="90">
        <v>0</v>
      </c>
      <c r="M356" s="90">
        <v>0</v>
      </c>
      <c r="N356" s="90">
        <v>0</v>
      </c>
      <c r="O356" s="90">
        <v>0</v>
      </c>
      <c r="P356" s="90">
        <v>0</v>
      </c>
      <c r="Q356" s="90">
        <v>0</v>
      </c>
      <c r="R356" s="90">
        <v>0</v>
      </c>
      <c r="S356" s="95">
        <f t="shared" si="10"/>
        <v>3933.25</v>
      </c>
      <c r="T356" s="94">
        <f t="shared" si="11"/>
        <v>2544.25</v>
      </c>
      <c r="U356" s="48" t="str">
        <f>VLOOKUP(B356,'FOLHA RESUMIDA'!C:I,2,0)</f>
        <v>ODAYANNA KESSY F MONTEIRO</v>
      </c>
    </row>
    <row r="357" spans="1:21">
      <c r="A357" s="96">
        <v>1</v>
      </c>
      <c r="B357" s="96">
        <v>3208</v>
      </c>
      <c r="C357" s="92" t="s">
        <v>281</v>
      </c>
      <c r="D357" s="88">
        <v>42388</v>
      </c>
      <c r="E357" s="96" t="s">
        <v>574</v>
      </c>
      <c r="F357" s="96" t="s">
        <v>402</v>
      </c>
      <c r="G357" s="90">
        <v>0</v>
      </c>
      <c r="H357" s="90">
        <v>0</v>
      </c>
      <c r="I357" s="89" t="s">
        <v>514</v>
      </c>
      <c r="J357" s="90">
        <v>0</v>
      </c>
      <c r="K357" s="90">
        <v>0</v>
      </c>
      <c r="L357" s="90">
        <v>0</v>
      </c>
      <c r="M357" s="90">
        <v>0</v>
      </c>
      <c r="N357" s="90">
        <v>0</v>
      </c>
      <c r="O357" s="90">
        <v>969.24</v>
      </c>
      <c r="P357" s="90">
        <v>3876.93</v>
      </c>
      <c r="Q357" s="90">
        <v>0</v>
      </c>
      <c r="R357" s="90">
        <v>0</v>
      </c>
      <c r="S357" s="95">
        <f t="shared" si="10"/>
        <v>969.24</v>
      </c>
      <c r="T357" s="94">
        <f t="shared" si="11"/>
        <v>3876.93</v>
      </c>
      <c r="U357" s="48" t="str">
        <f>VLOOKUP(B357,'FOLHA RESUMIDA'!C:I,2,0)</f>
        <v>FABIOLA LAPORTE DE A TRINDADE</v>
      </c>
    </row>
    <row r="358" spans="1:21">
      <c r="A358" s="96">
        <v>1</v>
      </c>
      <c r="B358" s="96">
        <v>3228</v>
      </c>
      <c r="C358" s="92" t="s">
        <v>380</v>
      </c>
      <c r="D358" s="88">
        <v>42706</v>
      </c>
      <c r="E358" s="96" t="s">
        <v>574</v>
      </c>
      <c r="F358" s="96" t="s">
        <v>470</v>
      </c>
      <c r="G358" s="90">
        <v>2050.41</v>
      </c>
      <c r="H358" s="90">
        <v>0</v>
      </c>
      <c r="I358" s="89" t="s">
        <v>512</v>
      </c>
      <c r="J358" s="90">
        <v>904.62</v>
      </c>
      <c r="K358" s="90">
        <v>0</v>
      </c>
      <c r="L358" s="90">
        <v>0</v>
      </c>
      <c r="M358" s="90">
        <v>0</v>
      </c>
      <c r="N358" s="90">
        <v>0</v>
      </c>
      <c r="O358" s="90">
        <v>0</v>
      </c>
      <c r="P358" s="90">
        <v>0</v>
      </c>
      <c r="Q358" s="90">
        <v>0</v>
      </c>
      <c r="R358" s="90">
        <v>0</v>
      </c>
      <c r="S358" s="95">
        <f t="shared" si="10"/>
        <v>2050.41</v>
      </c>
      <c r="T358" s="94">
        <f t="shared" si="11"/>
        <v>904.62</v>
      </c>
      <c r="U358" s="48" t="str">
        <f>VLOOKUP(B358,'FOLHA RESUMIDA'!C:I,2,0)</f>
        <v>RENATO VELOSO LINO DE OLIVEIRA</v>
      </c>
    </row>
    <row r="359" spans="1:21">
      <c r="A359" s="96">
        <v>1</v>
      </c>
      <c r="B359" s="96">
        <v>3229</v>
      </c>
      <c r="C359" s="92" t="s">
        <v>282</v>
      </c>
      <c r="D359" s="88">
        <v>42737</v>
      </c>
      <c r="E359" s="96" t="s">
        <v>574</v>
      </c>
      <c r="F359" s="96" t="s">
        <v>477</v>
      </c>
      <c r="G359" s="90">
        <v>2050.41</v>
      </c>
      <c r="H359" s="90">
        <v>0</v>
      </c>
      <c r="I359" s="89" t="s">
        <v>512</v>
      </c>
      <c r="J359" s="90">
        <v>0</v>
      </c>
      <c r="K359" s="90">
        <v>0</v>
      </c>
      <c r="L359" s="90">
        <v>0</v>
      </c>
      <c r="M359" s="90">
        <v>0</v>
      </c>
      <c r="N359" s="90">
        <v>0</v>
      </c>
      <c r="O359" s="90">
        <v>0</v>
      </c>
      <c r="P359" s="90">
        <v>0</v>
      </c>
      <c r="Q359" s="90">
        <v>0</v>
      </c>
      <c r="R359" s="90">
        <v>0</v>
      </c>
      <c r="S359" s="95">
        <f t="shared" si="10"/>
        <v>2050.41</v>
      </c>
      <c r="T359" s="94">
        <f t="shared" si="11"/>
        <v>0</v>
      </c>
      <c r="U359" s="48" t="str">
        <f>VLOOKUP(B359,'FOLHA RESUMIDA'!C:I,2,0)</f>
        <v>WELTON FERNANDES DE PAULA</v>
      </c>
    </row>
    <row r="360" spans="1:21">
      <c r="A360" s="96">
        <v>1</v>
      </c>
      <c r="B360" s="96">
        <v>3232</v>
      </c>
      <c r="C360" s="92" t="s">
        <v>283</v>
      </c>
      <c r="D360" s="88">
        <v>42737</v>
      </c>
      <c r="E360" s="96" t="s">
        <v>574</v>
      </c>
      <c r="F360" s="96" t="s">
        <v>477</v>
      </c>
      <c r="G360" s="90">
        <v>2050.41</v>
      </c>
      <c r="H360" s="90">
        <v>0</v>
      </c>
      <c r="I360" s="89" t="s">
        <v>512</v>
      </c>
      <c r="J360" s="90">
        <v>0</v>
      </c>
      <c r="K360" s="90">
        <v>0</v>
      </c>
      <c r="L360" s="90">
        <v>0</v>
      </c>
      <c r="M360" s="90">
        <v>0</v>
      </c>
      <c r="N360" s="90">
        <v>0</v>
      </c>
      <c r="O360" s="90">
        <v>0</v>
      </c>
      <c r="P360" s="90">
        <v>0</v>
      </c>
      <c r="Q360" s="90">
        <v>0</v>
      </c>
      <c r="R360" s="90">
        <v>0</v>
      </c>
      <c r="S360" s="95">
        <f t="shared" si="10"/>
        <v>2050.41</v>
      </c>
      <c r="T360" s="94">
        <f t="shared" si="11"/>
        <v>0</v>
      </c>
      <c r="U360" s="48" t="str">
        <f>VLOOKUP(B360,'FOLHA RESUMIDA'!C:I,2,0)</f>
        <v>MARCOS ANTONIO SILVA DE LIMA</v>
      </c>
    </row>
    <row r="361" spans="1:21">
      <c r="A361" s="96">
        <v>1</v>
      </c>
      <c r="B361" s="96">
        <v>3233</v>
      </c>
      <c r="C361" s="92" t="s">
        <v>284</v>
      </c>
      <c r="D361" s="88">
        <v>42737</v>
      </c>
      <c r="E361" s="96" t="s">
        <v>574</v>
      </c>
      <c r="F361" s="96" t="s">
        <v>473</v>
      </c>
      <c r="G361" s="90">
        <v>2050.41</v>
      </c>
      <c r="H361" s="90">
        <v>0</v>
      </c>
      <c r="I361" s="89" t="s">
        <v>512</v>
      </c>
      <c r="J361" s="90">
        <v>0</v>
      </c>
      <c r="K361" s="90">
        <v>0</v>
      </c>
      <c r="L361" s="90">
        <v>0</v>
      </c>
      <c r="M361" s="90">
        <v>0</v>
      </c>
      <c r="N361" s="90">
        <v>0</v>
      </c>
      <c r="O361" s="90">
        <v>0</v>
      </c>
      <c r="P361" s="90">
        <v>0</v>
      </c>
      <c r="Q361" s="90">
        <v>0</v>
      </c>
      <c r="R361" s="90">
        <v>0</v>
      </c>
      <c r="S361" s="95">
        <f t="shared" si="10"/>
        <v>2050.41</v>
      </c>
      <c r="T361" s="94">
        <f t="shared" si="11"/>
        <v>0</v>
      </c>
      <c r="U361" s="48" t="str">
        <f>VLOOKUP(B361,'FOLHA RESUMIDA'!C:I,2,0)</f>
        <v>MARIANA JOYCE BEZERRA DA SILVA</v>
      </c>
    </row>
    <row r="362" spans="1:21">
      <c r="A362" s="96">
        <v>1</v>
      </c>
      <c r="B362" s="96">
        <v>3237</v>
      </c>
      <c r="C362" s="92" t="s">
        <v>285</v>
      </c>
      <c r="D362" s="88">
        <v>42751</v>
      </c>
      <c r="E362" s="96" t="s">
        <v>574</v>
      </c>
      <c r="F362" s="96" t="s">
        <v>474</v>
      </c>
      <c r="G362" s="90">
        <v>2050.41</v>
      </c>
      <c r="H362" s="90">
        <v>0</v>
      </c>
      <c r="I362" s="89" t="s">
        <v>512</v>
      </c>
      <c r="J362" s="90">
        <v>904.62</v>
      </c>
      <c r="K362" s="90">
        <v>0</v>
      </c>
      <c r="L362" s="90">
        <v>0</v>
      </c>
      <c r="M362" s="90">
        <v>0</v>
      </c>
      <c r="N362" s="90">
        <v>0</v>
      </c>
      <c r="O362" s="90">
        <v>0</v>
      </c>
      <c r="P362" s="90">
        <v>0</v>
      </c>
      <c r="Q362" s="90">
        <v>0</v>
      </c>
      <c r="R362" s="90">
        <v>0</v>
      </c>
      <c r="S362" s="95">
        <f t="shared" si="10"/>
        <v>2050.41</v>
      </c>
      <c r="T362" s="94">
        <f t="shared" si="11"/>
        <v>904.62</v>
      </c>
      <c r="U362" s="48" t="str">
        <f>VLOOKUP(B362,'FOLHA RESUMIDA'!C:I,2,0)</f>
        <v>LIVIA MARIA DE MORAES</v>
      </c>
    </row>
    <row r="363" spans="1:21">
      <c r="A363" s="96">
        <v>1</v>
      </c>
      <c r="B363" s="96">
        <v>3241</v>
      </c>
      <c r="C363" s="92" t="s">
        <v>286</v>
      </c>
      <c r="D363" s="88">
        <v>42814</v>
      </c>
      <c r="E363" s="96" t="s">
        <v>574</v>
      </c>
      <c r="F363" s="96" t="s">
        <v>477</v>
      </c>
      <c r="G363" s="90">
        <v>2050.41</v>
      </c>
      <c r="H363" s="90">
        <v>0</v>
      </c>
      <c r="I363" s="89" t="s">
        <v>512</v>
      </c>
      <c r="J363" s="90">
        <v>0</v>
      </c>
      <c r="K363" s="90">
        <v>0</v>
      </c>
      <c r="L363" s="90">
        <v>0</v>
      </c>
      <c r="M363" s="90">
        <v>0</v>
      </c>
      <c r="N363" s="90">
        <v>0</v>
      </c>
      <c r="O363" s="90">
        <v>0</v>
      </c>
      <c r="P363" s="90">
        <v>0</v>
      </c>
      <c r="Q363" s="90">
        <v>0</v>
      </c>
      <c r="R363" s="90">
        <v>0</v>
      </c>
      <c r="S363" s="95">
        <f t="shared" si="10"/>
        <v>2050.41</v>
      </c>
      <c r="T363" s="94">
        <f t="shared" si="11"/>
        <v>0</v>
      </c>
      <c r="U363" s="48" t="str">
        <f>VLOOKUP(B363,'FOLHA RESUMIDA'!C:I,2,0)</f>
        <v>EDNALDO LUIZ TRAJANO</v>
      </c>
    </row>
    <row r="364" spans="1:21">
      <c r="A364" s="96">
        <v>1</v>
      </c>
      <c r="B364" s="96">
        <v>3242</v>
      </c>
      <c r="C364" s="92" t="s">
        <v>287</v>
      </c>
      <c r="D364" s="88">
        <v>42814</v>
      </c>
      <c r="E364" s="96" t="s">
        <v>574</v>
      </c>
      <c r="F364" s="96" t="s">
        <v>477</v>
      </c>
      <c r="G364" s="90">
        <v>2050.41</v>
      </c>
      <c r="H364" s="90">
        <v>0</v>
      </c>
      <c r="I364" s="89" t="s">
        <v>512</v>
      </c>
      <c r="J364" s="90">
        <v>2544.25</v>
      </c>
      <c r="K364" s="90">
        <v>0</v>
      </c>
      <c r="L364" s="90">
        <v>0</v>
      </c>
      <c r="M364" s="90">
        <v>0</v>
      </c>
      <c r="N364" s="90">
        <v>0</v>
      </c>
      <c r="O364" s="90">
        <v>0</v>
      </c>
      <c r="P364" s="90">
        <v>0</v>
      </c>
      <c r="Q364" s="90">
        <v>0</v>
      </c>
      <c r="R364" s="90">
        <v>0</v>
      </c>
      <c r="S364" s="95">
        <f t="shared" si="10"/>
        <v>2050.41</v>
      </c>
      <c r="T364" s="94">
        <f t="shared" si="11"/>
        <v>2544.25</v>
      </c>
      <c r="U364" s="48" t="str">
        <f>VLOOKUP(B364,'FOLHA RESUMIDA'!C:I,2,0)</f>
        <v>CLAUDIO HENRIQUE G DE OLIVEIRA</v>
      </c>
    </row>
    <row r="365" spans="1:21">
      <c r="A365" s="96">
        <v>1</v>
      </c>
      <c r="B365" s="96">
        <v>3247</v>
      </c>
      <c r="C365" s="92" t="s">
        <v>288</v>
      </c>
      <c r="D365" s="88">
        <v>42845</v>
      </c>
      <c r="E365" s="96" t="s">
        <v>574</v>
      </c>
      <c r="F365" s="96" t="s">
        <v>405</v>
      </c>
      <c r="G365" s="90">
        <v>0</v>
      </c>
      <c r="H365" s="90">
        <v>0</v>
      </c>
      <c r="I365" s="89" t="s">
        <v>514</v>
      </c>
      <c r="J365" s="90">
        <v>0</v>
      </c>
      <c r="K365" s="90">
        <v>0</v>
      </c>
      <c r="L365" s="90">
        <v>0</v>
      </c>
      <c r="M365" s="90">
        <v>1800</v>
      </c>
      <c r="N365" s="90">
        <v>0</v>
      </c>
      <c r="O365" s="90">
        <v>1992.45</v>
      </c>
      <c r="P365" s="90">
        <v>7969.76</v>
      </c>
      <c r="Q365" s="90">
        <v>0</v>
      </c>
      <c r="R365" s="90">
        <v>0</v>
      </c>
      <c r="S365" s="95">
        <f t="shared" si="10"/>
        <v>1992.45</v>
      </c>
      <c r="T365" s="94">
        <f t="shared" si="11"/>
        <v>9769.76</v>
      </c>
      <c r="U365" s="48" t="str">
        <f>VLOOKUP(B365,'FOLHA RESUMIDA'!C:I,2,0)</f>
        <v>LEONARDO ARAUJO PAES BARRETO</v>
      </c>
    </row>
    <row r="366" spans="1:21">
      <c r="A366" s="96">
        <v>1</v>
      </c>
      <c r="B366" s="96">
        <v>3256</v>
      </c>
      <c r="C366" s="92" t="s">
        <v>289</v>
      </c>
      <c r="D366" s="88">
        <v>42859</v>
      </c>
      <c r="E366" s="96" t="s">
        <v>574</v>
      </c>
      <c r="F366" s="96" t="s">
        <v>453</v>
      </c>
      <c r="G366" s="90">
        <v>0</v>
      </c>
      <c r="H366" s="90">
        <v>0</v>
      </c>
      <c r="I366" s="89" t="s">
        <v>514</v>
      </c>
      <c r="J366" s="90">
        <v>0</v>
      </c>
      <c r="K366" s="90">
        <v>0</v>
      </c>
      <c r="L366" s="90">
        <v>0</v>
      </c>
      <c r="M366" s="90">
        <v>0</v>
      </c>
      <c r="N366" s="90">
        <v>0</v>
      </c>
      <c r="O366" s="90">
        <v>1076.93</v>
      </c>
      <c r="P366" s="90">
        <v>4307.71</v>
      </c>
      <c r="Q366" s="90">
        <v>0</v>
      </c>
      <c r="R366" s="90">
        <v>0</v>
      </c>
      <c r="S366" s="95">
        <f t="shared" si="10"/>
        <v>1076.93</v>
      </c>
      <c r="T366" s="94">
        <f t="shared" si="11"/>
        <v>4307.71</v>
      </c>
      <c r="U366" s="48" t="str">
        <f>VLOOKUP(B366,'FOLHA RESUMIDA'!C:I,2,0)</f>
        <v>JOAO ALFREDO SOARES DE AVELLAR</v>
      </c>
    </row>
    <row r="367" spans="1:21">
      <c r="A367" s="96">
        <v>1</v>
      </c>
      <c r="B367" s="96">
        <v>3263</v>
      </c>
      <c r="C367" s="92" t="s">
        <v>290</v>
      </c>
      <c r="D367" s="88">
        <v>42859</v>
      </c>
      <c r="E367" s="96" t="s">
        <v>574</v>
      </c>
      <c r="F367" s="96" t="s">
        <v>493</v>
      </c>
      <c r="G367" s="90">
        <v>0</v>
      </c>
      <c r="H367" s="90">
        <v>0</v>
      </c>
      <c r="I367" s="89" t="s">
        <v>514</v>
      </c>
      <c r="J367" s="90">
        <v>0</v>
      </c>
      <c r="K367" s="90">
        <v>0</v>
      </c>
      <c r="L367" s="90">
        <v>0</v>
      </c>
      <c r="M367" s="90">
        <v>0</v>
      </c>
      <c r="N367" s="90">
        <v>0</v>
      </c>
      <c r="O367" s="90">
        <v>1830.89</v>
      </c>
      <c r="P367" s="90">
        <v>7323.56</v>
      </c>
      <c r="Q367" s="90">
        <v>0</v>
      </c>
      <c r="R367" s="90">
        <v>0</v>
      </c>
      <c r="S367" s="95">
        <f t="shared" si="10"/>
        <v>1830.89</v>
      </c>
      <c r="T367" s="94">
        <f t="shared" si="11"/>
        <v>7323.56</v>
      </c>
      <c r="U367" s="48" t="str">
        <f>VLOOKUP(B367,'FOLHA RESUMIDA'!C:I,2,0)</f>
        <v>ANA CECILIA DE SENA T SOUZA</v>
      </c>
    </row>
    <row r="368" spans="1:21">
      <c r="A368" s="96">
        <v>1</v>
      </c>
      <c r="B368" s="96">
        <v>3281</v>
      </c>
      <c r="C368" s="92" t="s">
        <v>291</v>
      </c>
      <c r="D368" s="88">
        <v>42870</v>
      </c>
      <c r="E368" s="96" t="s">
        <v>574</v>
      </c>
      <c r="F368" s="96" t="s">
        <v>473</v>
      </c>
      <c r="G368" s="90">
        <v>2050.41</v>
      </c>
      <c r="H368" s="90">
        <v>0</v>
      </c>
      <c r="I368" s="89" t="s">
        <v>512</v>
      </c>
      <c r="J368" s="90">
        <v>904.62</v>
      </c>
      <c r="K368" s="90">
        <v>0</v>
      </c>
      <c r="L368" s="90">
        <v>0</v>
      </c>
      <c r="M368" s="90">
        <v>0</v>
      </c>
      <c r="N368" s="90">
        <v>0</v>
      </c>
      <c r="O368" s="90">
        <v>0</v>
      </c>
      <c r="P368" s="90">
        <v>0</v>
      </c>
      <c r="Q368" s="90">
        <v>0</v>
      </c>
      <c r="R368" s="90">
        <v>0</v>
      </c>
      <c r="S368" s="95">
        <f t="shared" si="10"/>
        <v>2050.41</v>
      </c>
      <c r="T368" s="94">
        <f t="shared" si="11"/>
        <v>904.62</v>
      </c>
      <c r="U368" s="48" t="str">
        <f>VLOOKUP(B368,'FOLHA RESUMIDA'!C:I,2,0)</f>
        <v>PAULO AUGUSTO DA SILVA</v>
      </c>
    </row>
    <row r="369" spans="1:21">
      <c r="A369" s="96">
        <v>1</v>
      </c>
      <c r="B369" s="96">
        <v>3283</v>
      </c>
      <c r="C369" s="92" t="s">
        <v>593</v>
      </c>
      <c r="D369" s="88">
        <v>42879</v>
      </c>
      <c r="E369" s="96" t="s">
        <v>574</v>
      </c>
      <c r="F369" s="96" t="s">
        <v>467</v>
      </c>
      <c r="G369" s="90">
        <v>0</v>
      </c>
      <c r="H369" s="90">
        <v>0</v>
      </c>
      <c r="I369" s="89" t="s">
        <v>514</v>
      </c>
      <c r="J369" s="90">
        <v>0</v>
      </c>
      <c r="K369" s="90">
        <v>0</v>
      </c>
      <c r="L369" s="90">
        <v>0</v>
      </c>
      <c r="M369" s="90">
        <v>0</v>
      </c>
      <c r="N369" s="90">
        <v>0</v>
      </c>
      <c r="O369" s="90">
        <v>1830.89</v>
      </c>
      <c r="P369" s="90">
        <v>7323.56</v>
      </c>
      <c r="Q369" s="90">
        <v>0</v>
      </c>
      <c r="R369" s="90">
        <v>0</v>
      </c>
      <c r="S369" s="95">
        <f t="shared" si="10"/>
        <v>1830.89</v>
      </c>
      <c r="T369" s="94">
        <f t="shared" si="11"/>
        <v>7323.56</v>
      </c>
      <c r="U369" s="48" t="str">
        <f>VLOOKUP(B369,'FOLHA RESUMIDA'!C:I,2,0)</f>
        <v>MANUELA ABRANTES DE S LEITAO</v>
      </c>
    </row>
    <row r="370" spans="1:21">
      <c r="A370" s="96">
        <v>1</v>
      </c>
      <c r="B370" s="96">
        <v>3316</v>
      </c>
      <c r="C370" s="92" t="s">
        <v>292</v>
      </c>
      <c r="D370" s="88">
        <v>42948</v>
      </c>
      <c r="E370" s="96" t="s">
        <v>574</v>
      </c>
      <c r="F370" s="96" t="s">
        <v>491</v>
      </c>
      <c r="G370" s="90">
        <v>0</v>
      </c>
      <c r="H370" s="90">
        <v>0</v>
      </c>
      <c r="I370" s="89" t="s">
        <v>514</v>
      </c>
      <c r="J370" s="90">
        <v>0</v>
      </c>
      <c r="K370" s="90">
        <v>0</v>
      </c>
      <c r="L370" s="90">
        <v>0</v>
      </c>
      <c r="M370" s="90">
        <v>0</v>
      </c>
      <c r="N370" s="90">
        <v>0</v>
      </c>
      <c r="O370" s="90">
        <v>323.08</v>
      </c>
      <c r="P370" s="90">
        <v>1292.31</v>
      </c>
      <c r="Q370" s="90">
        <v>0</v>
      </c>
      <c r="R370" s="90">
        <v>0</v>
      </c>
      <c r="S370" s="95">
        <f t="shared" si="10"/>
        <v>323.08</v>
      </c>
      <c r="T370" s="94">
        <f t="shared" si="11"/>
        <v>1292.31</v>
      </c>
      <c r="U370" s="48" t="str">
        <f>VLOOKUP(B370,'FOLHA RESUMIDA'!C:I,2,0)</f>
        <v>MAYARA CRISTINA NUNES DE LIRA</v>
      </c>
    </row>
    <row r="371" spans="1:21">
      <c r="A371" s="96">
        <v>1</v>
      </c>
      <c r="B371" s="96">
        <v>3317</v>
      </c>
      <c r="C371" s="92" t="s">
        <v>293</v>
      </c>
      <c r="D371" s="88">
        <v>42948</v>
      </c>
      <c r="E371" s="96" t="s">
        <v>574</v>
      </c>
      <c r="F371" s="96" t="s">
        <v>411</v>
      </c>
      <c r="G371" s="90">
        <v>2050.4299999999998</v>
      </c>
      <c r="H371" s="90">
        <v>0</v>
      </c>
      <c r="I371" s="89" t="s">
        <v>512</v>
      </c>
      <c r="J371" s="90">
        <v>0</v>
      </c>
      <c r="K371" s="90">
        <v>0</v>
      </c>
      <c r="L371" s="90">
        <v>0</v>
      </c>
      <c r="M371" s="90">
        <v>0</v>
      </c>
      <c r="N371" s="90">
        <v>0</v>
      </c>
      <c r="O371" s="90">
        <v>0</v>
      </c>
      <c r="P371" s="90">
        <v>0</v>
      </c>
      <c r="Q371" s="90">
        <v>0</v>
      </c>
      <c r="R371" s="90">
        <v>0</v>
      </c>
      <c r="S371" s="95">
        <f t="shared" si="10"/>
        <v>2050.4299999999998</v>
      </c>
      <c r="T371" s="94">
        <f t="shared" si="11"/>
        <v>0</v>
      </c>
      <c r="U371" s="48" t="str">
        <f>VLOOKUP(B371,'FOLHA RESUMIDA'!C:I,2,0)</f>
        <v>KATIA CRISTINA B DA SILVA</v>
      </c>
    </row>
    <row r="372" spans="1:21">
      <c r="A372" s="96">
        <v>1</v>
      </c>
      <c r="B372" s="96">
        <v>3322</v>
      </c>
      <c r="C372" s="92" t="s">
        <v>294</v>
      </c>
      <c r="D372" s="88">
        <v>42997</v>
      </c>
      <c r="E372" s="96" t="s">
        <v>574</v>
      </c>
      <c r="F372" s="96" t="s">
        <v>476</v>
      </c>
      <c r="G372" s="90">
        <v>2050.4299999999998</v>
      </c>
      <c r="H372" s="90">
        <v>0</v>
      </c>
      <c r="I372" s="89" t="s">
        <v>512</v>
      </c>
      <c r="J372" s="90">
        <v>0</v>
      </c>
      <c r="K372" s="90">
        <v>0</v>
      </c>
      <c r="L372" s="90">
        <v>0</v>
      </c>
      <c r="M372" s="90">
        <v>0</v>
      </c>
      <c r="N372" s="90">
        <v>0</v>
      </c>
      <c r="O372" s="90">
        <v>0</v>
      </c>
      <c r="P372" s="90">
        <v>0</v>
      </c>
      <c r="Q372" s="90">
        <v>0</v>
      </c>
      <c r="R372" s="90">
        <v>0</v>
      </c>
      <c r="S372" s="95">
        <f t="shared" si="10"/>
        <v>2050.4299999999998</v>
      </c>
      <c r="T372" s="94">
        <f t="shared" si="11"/>
        <v>0</v>
      </c>
      <c r="U372" s="48" t="str">
        <f>VLOOKUP(B372,'FOLHA RESUMIDA'!C:I,2,0)</f>
        <v>JOSEFINA DA SILVA RODRIGUES</v>
      </c>
    </row>
    <row r="373" spans="1:21">
      <c r="A373" s="96">
        <v>1</v>
      </c>
      <c r="B373" s="96">
        <v>3325</v>
      </c>
      <c r="C373" s="92" t="s">
        <v>295</v>
      </c>
      <c r="D373" s="88">
        <v>43053</v>
      </c>
      <c r="E373" s="96" t="s">
        <v>574</v>
      </c>
      <c r="F373" s="96" t="s">
        <v>461</v>
      </c>
      <c r="G373" s="90">
        <v>0</v>
      </c>
      <c r="H373" s="90">
        <v>0</v>
      </c>
      <c r="I373" s="89" t="s">
        <v>514</v>
      </c>
      <c r="J373" s="90">
        <v>0</v>
      </c>
      <c r="K373" s="90">
        <v>0</v>
      </c>
      <c r="L373" s="90">
        <v>0</v>
      </c>
      <c r="M373" s="90">
        <v>0</v>
      </c>
      <c r="N373" s="90">
        <v>0</v>
      </c>
      <c r="O373" s="90">
        <v>1830.89</v>
      </c>
      <c r="P373" s="90">
        <v>7323.56</v>
      </c>
      <c r="Q373" s="90">
        <v>0</v>
      </c>
      <c r="R373" s="90">
        <v>0</v>
      </c>
      <c r="S373" s="95">
        <f t="shared" si="10"/>
        <v>1830.89</v>
      </c>
      <c r="T373" s="94">
        <f t="shared" si="11"/>
        <v>7323.56</v>
      </c>
      <c r="U373" s="48" t="str">
        <f>VLOOKUP(B373,'FOLHA RESUMIDA'!C:I,2,0)</f>
        <v>MANOEL DE LIMA BARBOSA</v>
      </c>
    </row>
    <row r="374" spans="1:21">
      <c r="A374" s="96">
        <v>1</v>
      </c>
      <c r="B374" s="96">
        <v>3327</v>
      </c>
      <c r="C374" s="92" t="s">
        <v>296</v>
      </c>
      <c r="D374" s="88">
        <v>43102</v>
      </c>
      <c r="E374" s="96" t="s">
        <v>574</v>
      </c>
      <c r="F374" s="96" t="s">
        <v>458</v>
      </c>
      <c r="G374" s="90">
        <v>0</v>
      </c>
      <c r="H374" s="90">
        <v>0</v>
      </c>
      <c r="I374" s="89" t="s">
        <v>514</v>
      </c>
      <c r="J374" s="90">
        <v>0</v>
      </c>
      <c r="K374" s="90">
        <v>0</v>
      </c>
      <c r="L374" s="90">
        <v>0</v>
      </c>
      <c r="M374" s="90">
        <v>0</v>
      </c>
      <c r="N374" s="90">
        <v>0</v>
      </c>
      <c r="O374" s="90">
        <v>1830.89</v>
      </c>
      <c r="P374" s="90">
        <v>7323.56</v>
      </c>
      <c r="Q374" s="90">
        <v>0</v>
      </c>
      <c r="R374" s="90">
        <v>0</v>
      </c>
      <c r="S374" s="95">
        <f t="shared" si="10"/>
        <v>1830.89</v>
      </c>
      <c r="T374" s="94">
        <f t="shared" si="11"/>
        <v>7323.56</v>
      </c>
      <c r="U374" s="48" t="str">
        <f>VLOOKUP(B374,'FOLHA RESUMIDA'!C:I,2,0)</f>
        <v>NATALIA DOURADO DA FONTE</v>
      </c>
    </row>
    <row r="375" spans="1:21">
      <c r="A375" s="96">
        <v>1</v>
      </c>
      <c r="B375" s="96">
        <v>3328</v>
      </c>
      <c r="C375" s="92" t="s">
        <v>297</v>
      </c>
      <c r="D375" s="88">
        <v>43108</v>
      </c>
      <c r="E375" s="96" t="s">
        <v>574</v>
      </c>
      <c r="F375" s="96" t="s">
        <v>453</v>
      </c>
      <c r="G375" s="90">
        <v>0</v>
      </c>
      <c r="H375" s="90">
        <v>0</v>
      </c>
      <c r="I375" s="89" t="s">
        <v>514</v>
      </c>
      <c r="J375" s="90">
        <v>0</v>
      </c>
      <c r="K375" s="90">
        <v>0</v>
      </c>
      <c r="L375" s="90">
        <v>0</v>
      </c>
      <c r="M375" s="90">
        <v>0</v>
      </c>
      <c r="N375" s="90">
        <v>0</v>
      </c>
      <c r="O375" s="90">
        <v>1076.93</v>
      </c>
      <c r="P375" s="90">
        <v>4307.71</v>
      </c>
      <c r="Q375" s="90">
        <v>0</v>
      </c>
      <c r="R375" s="90">
        <v>0</v>
      </c>
      <c r="S375" s="95">
        <f t="shared" si="10"/>
        <v>1076.93</v>
      </c>
      <c r="T375" s="94">
        <f t="shared" si="11"/>
        <v>4307.71</v>
      </c>
      <c r="U375" s="48" t="str">
        <f>VLOOKUP(B375,'FOLHA RESUMIDA'!C:I,2,0)</f>
        <v>VINICIUS JOSE OLIVEIRA D SOUSA</v>
      </c>
    </row>
    <row r="376" spans="1:21">
      <c r="A376" s="96">
        <v>1</v>
      </c>
      <c r="B376" s="96">
        <v>3333</v>
      </c>
      <c r="C376" s="92" t="s">
        <v>298</v>
      </c>
      <c r="D376" s="88">
        <v>43192</v>
      </c>
      <c r="E376" s="96" t="s">
        <v>574</v>
      </c>
      <c r="F376" s="96" t="s">
        <v>408</v>
      </c>
      <c r="G376" s="90">
        <v>1536.49</v>
      </c>
      <c r="H376" s="90">
        <v>0</v>
      </c>
      <c r="I376" s="89" t="s">
        <v>512</v>
      </c>
      <c r="J376" s="90">
        <v>0</v>
      </c>
      <c r="K376" s="90">
        <v>0</v>
      </c>
      <c r="L376" s="90">
        <v>0</v>
      </c>
      <c r="M376" s="90">
        <v>0</v>
      </c>
      <c r="N376" s="90">
        <v>0</v>
      </c>
      <c r="O376" s="90">
        <v>0</v>
      </c>
      <c r="P376" s="90">
        <v>0</v>
      </c>
      <c r="Q376" s="90">
        <v>0</v>
      </c>
      <c r="R376" s="90">
        <v>0</v>
      </c>
      <c r="S376" s="95">
        <f t="shared" si="10"/>
        <v>1536.49</v>
      </c>
      <c r="T376" s="94">
        <f t="shared" si="11"/>
        <v>0</v>
      </c>
      <c r="U376" s="48" t="str">
        <f>VLOOKUP(B376,'FOLHA RESUMIDA'!C:I,2,0)</f>
        <v>JOSE HIGO MARQUES RENER</v>
      </c>
    </row>
    <row r="377" spans="1:21">
      <c r="A377" s="96">
        <v>1</v>
      </c>
      <c r="B377" s="96">
        <v>3336</v>
      </c>
      <c r="C377" s="92" t="s">
        <v>299</v>
      </c>
      <c r="D377" s="88">
        <v>43255</v>
      </c>
      <c r="E377" s="96" t="s">
        <v>574</v>
      </c>
      <c r="F377" s="96" t="s">
        <v>408</v>
      </c>
      <c r="G377" s="90">
        <v>1536.49</v>
      </c>
      <c r="H377" s="90">
        <v>0</v>
      </c>
      <c r="I377" s="89" t="s">
        <v>512</v>
      </c>
      <c r="J377" s="90">
        <v>0</v>
      </c>
      <c r="K377" s="90">
        <v>0</v>
      </c>
      <c r="L377" s="90">
        <v>0</v>
      </c>
      <c r="M377" s="90">
        <v>0</v>
      </c>
      <c r="N377" s="90">
        <v>0</v>
      </c>
      <c r="O377" s="90">
        <v>0</v>
      </c>
      <c r="P377" s="90">
        <v>0</v>
      </c>
      <c r="Q377" s="90">
        <v>0</v>
      </c>
      <c r="R377" s="90">
        <v>0</v>
      </c>
      <c r="S377" s="95">
        <f t="shared" si="10"/>
        <v>1536.49</v>
      </c>
      <c r="T377" s="94">
        <f t="shared" si="11"/>
        <v>0</v>
      </c>
      <c r="U377" s="48" t="str">
        <f>VLOOKUP(B377,'FOLHA RESUMIDA'!C:I,2,0)</f>
        <v>MICHELLI HELENA LIMA DA SILVA</v>
      </c>
    </row>
    <row r="378" spans="1:21">
      <c r="A378" s="96">
        <v>1</v>
      </c>
      <c r="B378" s="96">
        <v>3338</v>
      </c>
      <c r="C378" s="92" t="s">
        <v>300</v>
      </c>
      <c r="D378" s="88">
        <v>43262</v>
      </c>
      <c r="E378" s="96" t="s">
        <v>574</v>
      </c>
      <c r="F378" s="96" t="s">
        <v>453</v>
      </c>
      <c r="G378" s="90">
        <v>0</v>
      </c>
      <c r="H378" s="90">
        <v>0</v>
      </c>
      <c r="I378" s="89" t="s">
        <v>514</v>
      </c>
      <c r="J378" s="90">
        <v>0</v>
      </c>
      <c r="K378" s="90">
        <v>0</v>
      </c>
      <c r="L378" s="90">
        <v>0</v>
      </c>
      <c r="M378" s="90">
        <v>0</v>
      </c>
      <c r="N378" s="90">
        <v>0</v>
      </c>
      <c r="O378" s="90">
        <v>1076.93</v>
      </c>
      <c r="P378" s="90">
        <v>4307.71</v>
      </c>
      <c r="Q378" s="90">
        <v>0</v>
      </c>
      <c r="R378" s="90">
        <v>0</v>
      </c>
      <c r="S378" s="95">
        <f t="shared" si="10"/>
        <v>1076.93</v>
      </c>
      <c r="T378" s="94">
        <f t="shared" si="11"/>
        <v>4307.71</v>
      </c>
      <c r="U378" s="48" t="str">
        <f>VLOOKUP(B378,'FOLHA RESUMIDA'!C:I,2,0)</f>
        <v>IAN THIAGO DE LIMA BARBOSA</v>
      </c>
    </row>
    <row r="379" spans="1:21">
      <c r="A379" s="96">
        <v>1</v>
      </c>
      <c r="B379" s="96">
        <v>3339</v>
      </c>
      <c r="C379" s="92" t="s">
        <v>301</v>
      </c>
      <c r="D379" s="88">
        <v>43271</v>
      </c>
      <c r="E379" s="96" t="s">
        <v>574</v>
      </c>
      <c r="F379" s="96" t="s">
        <v>513</v>
      </c>
      <c r="G379" s="90">
        <v>3745.94</v>
      </c>
      <c r="H379" s="90">
        <v>0</v>
      </c>
      <c r="I379" s="89" t="s">
        <v>512</v>
      </c>
      <c r="J379" s="90">
        <v>904.62</v>
      </c>
      <c r="K379" s="90">
        <v>0</v>
      </c>
      <c r="L379" s="90">
        <v>0</v>
      </c>
      <c r="M379" s="90">
        <v>0</v>
      </c>
      <c r="N379" s="90">
        <v>0</v>
      </c>
      <c r="O379" s="90">
        <v>0</v>
      </c>
      <c r="P379" s="90">
        <v>0</v>
      </c>
      <c r="Q379" s="90">
        <v>0</v>
      </c>
      <c r="R379" s="90">
        <v>0</v>
      </c>
      <c r="S379" s="95">
        <f t="shared" si="10"/>
        <v>3745.94</v>
      </c>
      <c r="T379" s="94">
        <f t="shared" si="11"/>
        <v>904.62</v>
      </c>
      <c r="U379" s="48" t="str">
        <f>VLOOKUP(B379,'FOLHA RESUMIDA'!C:I,2,0)</f>
        <v>ANA CAROLINA CALLAND ROSA</v>
      </c>
    </row>
    <row r="380" spans="1:21">
      <c r="A380" s="96">
        <v>1</v>
      </c>
      <c r="B380" s="96">
        <v>3340</v>
      </c>
      <c r="C380" s="92" t="s">
        <v>302</v>
      </c>
      <c r="D380" s="88">
        <v>43286</v>
      </c>
      <c r="E380" s="96" t="s">
        <v>574</v>
      </c>
      <c r="F380" s="96" t="s">
        <v>464</v>
      </c>
      <c r="G380" s="90">
        <v>0</v>
      </c>
      <c r="H380" s="90">
        <v>0</v>
      </c>
      <c r="I380" s="89" t="s">
        <v>514</v>
      </c>
      <c r="J380" s="90">
        <v>0</v>
      </c>
      <c r="K380" s="90">
        <v>0</v>
      </c>
      <c r="L380" s="90">
        <v>0</v>
      </c>
      <c r="M380" s="90">
        <v>0</v>
      </c>
      <c r="N380" s="90">
        <v>0</v>
      </c>
      <c r="O380" s="90">
        <v>1830.89</v>
      </c>
      <c r="P380" s="90">
        <v>7323.56</v>
      </c>
      <c r="Q380" s="90">
        <v>0</v>
      </c>
      <c r="R380" s="90">
        <v>0</v>
      </c>
      <c r="S380" s="95">
        <f t="shared" si="10"/>
        <v>1830.89</v>
      </c>
      <c r="T380" s="94">
        <f t="shared" si="11"/>
        <v>7323.56</v>
      </c>
      <c r="U380" s="48" t="str">
        <f>VLOOKUP(B380,'FOLHA RESUMIDA'!C:I,2,0)</f>
        <v>SANDRO MARQUES TEIXEIRA</v>
      </c>
    </row>
    <row r="381" spans="1:21">
      <c r="A381" s="96">
        <v>1</v>
      </c>
      <c r="B381" s="96">
        <v>3341</v>
      </c>
      <c r="C381" s="92" t="s">
        <v>303</v>
      </c>
      <c r="D381" s="88">
        <v>43293</v>
      </c>
      <c r="E381" s="96" t="s">
        <v>574</v>
      </c>
      <c r="F381" s="96" t="s">
        <v>402</v>
      </c>
      <c r="G381" s="90">
        <v>0</v>
      </c>
      <c r="H381" s="90">
        <v>0</v>
      </c>
      <c r="I381" s="89" t="s">
        <v>514</v>
      </c>
      <c r="J381" s="90">
        <v>0</v>
      </c>
      <c r="K381" s="90">
        <v>0</v>
      </c>
      <c r="L381" s="90">
        <v>0</v>
      </c>
      <c r="M381" s="90">
        <v>0</v>
      </c>
      <c r="N381" s="90">
        <v>0</v>
      </c>
      <c r="O381" s="90">
        <v>969.24</v>
      </c>
      <c r="P381" s="90">
        <v>3876.93</v>
      </c>
      <c r="Q381" s="90">
        <v>0</v>
      </c>
      <c r="R381" s="90">
        <v>0</v>
      </c>
      <c r="S381" s="95">
        <f t="shared" si="10"/>
        <v>969.24</v>
      </c>
      <c r="T381" s="94">
        <f t="shared" si="11"/>
        <v>3876.93</v>
      </c>
      <c r="U381" s="48" t="str">
        <f>VLOOKUP(B381,'FOLHA RESUMIDA'!C:I,2,0)</f>
        <v>JOSE VICTOR M A BARBOSA</v>
      </c>
    </row>
    <row r="382" spans="1:21">
      <c r="A382" s="96">
        <v>1</v>
      </c>
      <c r="B382" s="96">
        <v>3343</v>
      </c>
      <c r="C382" s="92" t="s">
        <v>304</v>
      </c>
      <c r="D382" s="88">
        <v>43321</v>
      </c>
      <c r="E382" s="96" t="s">
        <v>574</v>
      </c>
      <c r="F382" s="96" t="s">
        <v>490</v>
      </c>
      <c r="G382" s="90">
        <v>0</v>
      </c>
      <c r="H382" s="90">
        <v>0</v>
      </c>
      <c r="I382" s="89" t="s">
        <v>514</v>
      </c>
      <c r="J382" s="90">
        <v>0</v>
      </c>
      <c r="K382" s="90">
        <v>0</v>
      </c>
      <c r="L382" s="90">
        <v>0</v>
      </c>
      <c r="M382" s="90">
        <v>0</v>
      </c>
      <c r="N382" s="90">
        <v>0</v>
      </c>
      <c r="O382" s="90">
        <v>323.08</v>
      </c>
      <c r="P382" s="90">
        <v>1292.31</v>
      </c>
      <c r="Q382" s="90">
        <v>0</v>
      </c>
      <c r="R382" s="90">
        <v>0</v>
      </c>
      <c r="S382" s="95">
        <f t="shared" si="10"/>
        <v>323.08</v>
      </c>
      <c r="T382" s="94">
        <f t="shared" si="11"/>
        <v>1292.31</v>
      </c>
      <c r="U382" s="48" t="str">
        <f>VLOOKUP(B382,'FOLHA RESUMIDA'!C:I,2,0)</f>
        <v>MARCELO MONTEIRO DE C. FILHO</v>
      </c>
    </row>
    <row r="383" spans="1:21">
      <c r="A383" s="96">
        <v>1</v>
      </c>
      <c r="B383" s="96">
        <v>3344</v>
      </c>
      <c r="C383" s="92" t="s">
        <v>305</v>
      </c>
      <c r="D383" s="88">
        <v>43346</v>
      </c>
      <c r="E383" s="96" t="s">
        <v>574</v>
      </c>
      <c r="F383" s="96" t="s">
        <v>468</v>
      </c>
      <c r="G383" s="90">
        <v>1867.64</v>
      </c>
      <c r="H383" s="90">
        <v>0</v>
      </c>
      <c r="I383" s="89" t="s">
        <v>512</v>
      </c>
      <c r="J383" s="90">
        <v>0</v>
      </c>
      <c r="K383" s="90">
        <v>0</v>
      </c>
      <c r="L383" s="90">
        <v>0</v>
      </c>
      <c r="M383" s="90">
        <v>0</v>
      </c>
      <c r="N383" s="90">
        <v>0</v>
      </c>
      <c r="O383" s="90">
        <v>0</v>
      </c>
      <c r="P383" s="90">
        <v>0</v>
      </c>
      <c r="Q383" s="90">
        <v>0</v>
      </c>
      <c r="R383" s="90">
        <v>0</v>
      </c>
      <c r="S383" s="95">
        <f t="shared" si="10"/>
        <v>1867.64</v>
      </c>
      <c r="T383" s="94">
        <f t="shared" si="11"/>
        <v>0</v>
      </c>
      <c r="U383" s="48" t="str">
        <f>VLOOKUP(B383,'FOLHA RESUMIDA'!C:I,2,0)</f>
        <v>JEANE DE ALMEIDA C REVOREDO</v>
      </c>
    </row>
    <row r="384" spans="1:21">
      <c r="A384" s="96">
        <v>1</v>
      </c>
      <c r="B384" s="96">
        <v>3345</v>
      </c>
      <c r="C384" s="92" t="s">
        <v>306</v>
      </c>
      <c r="D384" s="88">
        <v>43346</v>
      </c>
      <c r="E384" s="96" t="s">
        <v>574</v>
      </c>
      <c r="F384" s="96" t="s">
        <v>468</v>
      </c>
      <c r="G384" s="90">
        <v>1867.64</v>
      </c>
      <c r="H384" s="90">
        <v>0</v>
      </c>
      <c r="I384" s="89" t="s">
        <v>512</v>
      </c>
      <c r="J384" s="90">
        <v>904.62</v>
      </c>
      <c r="K384" s="90">
        <v>0</v>
      </c>
      <c r="L384" s="90">
        <v>0</v>
      </c>
      <c r="M384" s="90">
        <v>0</v>
      </c>
      <c r="N384" s="90">
        <v>0</v>
      </c>
      <c r="O384" s="90">
        <v>0</v>
      </c>
      <c r="P384" s="90">
        <v>0</v>
      </c>
      <c r="Q384" s="90">
        <v>0</v>
      </c>
      <c r="R384" s="90">
        <v>0</v>
      </c>
      <c r="S384" s="95">
        <f t="shared" si="10"/>
        <v>1867.64</v>
      </c>
      <c r="T384" s="94">
        <f t="shared" si="11"/>
        <v>904.62</v>
      </c>
      <c r="U384" s="48" t="str">
        <f>VLOOKUP(B384,'FOLHA RESUMIDA'!C:I,2,0)</f>
        <v>ELIZABETE BARBOSA W D OLIVEIRA</v>
      </c>
    </row>
    <row r="385" spans="1:21">
      <c r="A385" s="96">
        <v>1</v>
      </c>
      <c r="B385" s="96">
        <v>3346</v>
      </c>
      <c r="C385" s="92" t="s">
        <v>307</v>
      </c>
      <c r="D385" s="88">
        <v>43346</v>
      </c>
      <c r="E385" s="96" t="s">
        <v>574</v>
      </c>
      <c r="F385" s="96" t="s">
        <v>408</v>
      </c>
      <c r="G385" s="90">
        <v>1536.53</v>
      </c>
      <c r="H385" s="90">
        <v>0</v>
      </c>
      <c r="I385" s="89" t="s">
        <v>512</v>
      </c>
      <c r="J385" s="90">
        <v>0</v>
      </c>
      <c r="K385" s="90">
        <v>0</v>
      </c>
      <c r="L385" s="90">
        <v>0</v>
      </c>
      <c r="M385" s="90">
        <v>0</v>
      </c>
      <c r="N385" s="90">
        <v>0</v>
      </c>
      <c r="O385" s="90">
        <v>0</v>
      </c>
      <c r="P385" s="90">
        <v>0</v>
      </c>
      <c r="Q385" s="90">
        <v>0</v>
      </c>
      <c r="R385" s="90">
        <v>0</v>
      </c>
      <c r="S385" s="95">
        <f t="shared" si="10"/>
        <v>1536.53</v>
      </c>
      <c r="T385" s="94">
        <f t="shared" si="11"/>
        <v>0</v>
      </c>
      <c r="U385" s="48" t="str">
        <f>VLOOKUP(B385,'FOLHA RESUMIDA'!C:I,2,0)</f>
        <v>EMANOELLA RAFAELA D S A SILVA</v>
      </c>
    </row>
    <row r="386" spans="1:21">
      <c r="A386" s="96">
        <v>1</v>
      </c>
      <c r="B386" s="96">
        <v>3348</v>
      </c>
      <c r="C386" s="92" t="s">
        <v>308</v>
      </c>
      <c r="D386" s="88">
        <v>43346</v>
      </c>
      <c r="E386" s="96" t="s">
        <v>574</v>
      </c>
      <c r="F386" s="96" t="s">
        <v>489</v>
      </c>
      <c r="G386" s="90">
        <v>1694.02</v>
      </c>
      <c r="H386" s="90">
        <v>0</v>
      </c>
      <c r="I386" s="89" t="s">
        <v>512</v>
      </c>
      <c r="J386" s="90">
        <v>0</v>
      </c>
      <c r="K386" s="90">
        <v>0</v>
      </c>
      <c r="L386" s="90">
        <v>0</v>
      </c>
      <c r="M386" s="90">
        <v>0</v>
      </c>
      <c r="N386" s="90">
        <v>0</v>
      </c>
      <c r="O386" s="90">
        <v>0</v>
      </c>
      <c r="P386" s="90">
        <v>0</v>
      </c>
      <c r="Q386" s="90">
        <v>0</v>
      </c>
      <c r="R386" s="90">
        <v>0</v>
      </c>
      <c r="S386" s="95">
        <f t="shared" si="10"/>
        <v>1694.02</v>
      </c>
      <c r="T386" s="94">
        <f t="shared" si="11"/>
        <v>0</v>
      </c>
      <c r="U386" s="48" t="str">
        <f>VLOOKUP(B386,'FOLHA RESUMIDA'!C:I,2,0)</f>
        <v>KARLA FERREIRA DA SILVA</v>
      </c>
    </row>
    <row r="387" spans="1:21">
      <c r="A387" s="96">
        <v>1</v>
      </c>
      <c r="B387" s="96">
        <v>3349</v>
      </c>
      <c r="C387" s="92" t="s">
        <v>309</v>
      </c>
      <c r="D387" s="88">
        <v>43346</v>
      </c>
      <c r="E387" s="96" t="s">
        <v>574</v>
      </c>
      <c r="F387" s="96" t="s">
        <v>408</v>
      </c>
      <c r="G387" s="90">
        <v>1398.81</v>
      </c>
      <c r="H387" s="90">
        <v>0</v>
      </c>
      <c r="I387" s="89" t="s">
        <v>512</v>
      </c>
      <c r="J387" s="90">
        <v>0</v>
      </c>
      <c r="K387" s="90">
        <v>0</v>
      </c>
      <c r="L387" s="90">
        <v>0</v>
      </c>
      <c r="M387" s="90">
        <v>0</v>
      </c>
      <c r="N387" s="90">
        <v>0</v>
      </c>
      <c r="O387" s="90">
        <v>0</v>
      </c>
      <c r="P387" s="90">
        <v>0</v>
      </c>
      <c r="Q387" s="90">
        <v>0</v>
      </c>
      <c r="R387" s="90">
        <v>0</v>
      </c>
      <c r="S387" s="95">
        <f t="shared" si="10"/>
        <v>1398.81</v>
      </c>
      <c r="T387" s="94">
        <f t="shared" si="11"/>
        <v>0</v>
      </c>
      <c r="U387" s="48" t="str">
        <f>VLOOKUP(B387,'FOLHA RESUMIDA'!C:I,2,0)</f>
        <v>NILZA PEREIRA DA SILVA</v>
      </c>
    </row>
    <row r="388" spans="1:21">
      <c r="A388" s="96">
        <v>1</v>
      </c>
      <c r="B388" s="96">
        <v>3351</v>
      </c>
      <c r="C388" s="92" t="s">
        <v>310</v>
      </c>
      <c r="D388" s="88">
        <v>43346</v>
      </c>
      <c r="E388" s="96" t="s">
        <v>574</v>
      </c>
      <c r="F388" s="96" t="s">
        <v>408</v>
      </c>
      <c r="G388" s="90">
        <v>1463.31</v>
      </c>
      <c r="H388" s="90">
        <v>0</v>
      </c>
      <c r="I388" s="89" t="s">
        <v>512</v>
      </c>
      <c r="J388" s="90">
        <v>0</v>
      </c>
      <c r="K388" s="90">
        <v>0</v>
      </c>
      <c r="L388" s="90">
        <v>0</v>
      </c>
      <c r="M388" s="90">
        <v>0</v>
      </c>
      <c r="N388" s="90">
        <v>0</v>
      </c>
      <c r="O388" s="90">
        <v>0</v>
      </c>
      <c r="P388" s="90">
        <v>0</v>
      </c>
      <c r="Q388" s="90">
        <v>0</v>
      </c>
      <c r="R388" s="90">
        <v>0</v>
      </c>
      <c r="S388" s="95">
        <f t="shared" si="10"/>
        <v>1463.31</v>
      </c>
      <c r="T388" s="94">
        <f t="shared" si="11"/>
        <v>0</v>
      </c>
      <c r="U388" s="48" t="str">
        <f>VLOOKUP(B388,'FOLHA RESUMIDA'!C:I,2,0)</f>
        <v>SIMONE ARAUJO DE ALMEIDA</v>
      </c>
    </row>
    <row r="389" spans="1:21">
      <c r="A389" s="96">
        <v>1</v>
      </c>
      <c r="B389" s="96">
        <v>3352</v>
      </c>
      <c r="C389" s="92" t="s">
        <v>311</v>
      </c>
      <c r="D389" s="88">
        <v>43346</v>
      </c>
      <c r="E389" s="96" t="s">
        <v>574</v>
      </c>
      <c r="F389" s="96" t="s">
        <v>411</v>
      </c>
      <c r="G389" s="90">
        <v>2050.42</v>
      </c>
      <c r="H389" s="90">
        <v>0</v>
      </c>
      <c r="I389" s="89" t="s">
        <v>512</v>
      </c>
      <c r="J389" s="90">
        <v>904.62</v>
      </c>
      <c r="K389" s="90">
        <v>0</v>
      </c>
      <c r="L389" s="90">
        <v>0</v>
      </c>
      <c r="M389" s="90">
        <v>0</v>
      </c>
      <c r="N389" s="90">
        <v>0</v>
      </c>
      <c r="O389" s="90">
        <v>0</v>
      </c>
      <c r="P389" s="90">
        <v>0</v>
      </c>
      <c r="Q389" s="90">
        <v>0</v>
      </c>
      <c r="R389" s="90">
        <v>0</v>
      </c>
      <c r="S389" s="95">
        <f t="shared" ref="S389:S447" si="12">SUM(G389:H389)+O389+Q389</f>
        <v>2050.42</v>
      </c>
      <c r="T389" s="94">
        <f t="shared" ref="T389:T447" si="13">SUM(J389:N389)+P389+R389</f>
        <v>904.62</v>
      </c>
      <c r="U389" s="48" t="str">
        <f>VLOOKUP(B389,'FOLHA RESUMIDA'!C:I,2,0)</f>
        <v>CARLA SABRINA DE FREITAS LIMA</v>
      </c>
    </row>
    <row r="390" spans="1:21">
      <c r="A390" s="96">
        <v>1</v>
      </c>
      <c r="B390" s="96">
        <v>3353</v>
      </c>
      <c r="C390" s="92" t="s">
        <v>312</v>
      </c>
      <c r="D390" s="88">
        <v>43346</v>
      </c>
      <c r="E390" s="96" t="s">
        <v>574</v>
      </c>
      <c r="F390" s="96" t="s">
        <v>408</v>
      </c>
      <c r="G390" s="90">
        <v>1536.49</v>
      </c>
      <c r="H390" s="90">
        <v>0</v>
      </c>
      <c r="I390" s="89" t="s">
        <v>512</v>
      </c>
      <c r="J390" s="90">
        <v>0</v>
      </c>
      <c r="K390" s="90">
        <v>0</v>
      </c>
      <c r="L390" s="90">
        <v>0</v>
      </c>
      <c r="M390" s="90">
        <v>0</v>
      </c>
      <c r="N390" s="90">
        <v>0</v>
      </c>
      <c r="O390" s="90">
        <v>0</v>
      </c>
      <c r="P390" s="90">
        <v>0</v>
      </c>
      <c r="Q390" s="90">
        <v>0</v>
      </c>
      <c r="R390" s="90">
        <v>0</v>
      </c>
      <c r="S390" s="95">
        <f t="shared" si="12"/>
        <v>1536.49</v>
      </c>
      <c r="T390" s="94">
        <f t="shared" si="13"/>
        <v>0</v>
      </c>
      <c r="U390" s="48" t="str">
        <f>VLOOKUP(B390,'FOLHA RESUMIDA'!C:I,2,0)</f>
        <v>LUCIO ANDRE DA SILVA</v>
      </c>
    </row>
    <row r="391" spans="1:21">
      <c r="A391" s="96">
        <v>1</v>
      </c>
      <c r="B391" s="96">
        <v>3355</v>
      </c>
      <c r="C391" s="92" t="s">
        <v>313</v>
      </c>
      <c r="D391" s="88">
        <v>43362</v>
      </c>
      <c r="E391" s="96" t="s">
        <v>574</v>
      </c>
      <c r="F391" s="96" t="s">
        <v>488</v>
      </c>
      <c r="G391" s="90">
        <v>1536.49</v>
      </c>
      <c r="H391" s="90">
        <v>0</v>
      </c>
      <c r="I391" s="89" t="s">
        <v>512</v>
      </c>
      <c r="J391" s="90">
        <v>0</v>
      </c>
      <c r="K391" s="90">
        <v>0</v>
      </c>
      <c r="L391" s="90">
        <v>0</v>
      </c>
      <c r="M391" s="90">
        <v>0</v>
      </c>
      <c r="N391" s="90">
        <v>0</v>
      </c>
      <c r="O391" s="90">
        <v>0</v>
      </c>
      <c r="P391" s="90">
        <v>0</v>
      </c>
      <c r="Q391" s="90">
        <v>0</v>
      </c>
      <c r="R391" s="90">
        <v>0</v>
      </c>
      <c r="S391" s="95">
        <f t="shared" si="12"/>
        <v>1536.49</v>
      </c>
      <c r="T391" s="94">
        <f t="shared" si="13"/>
        <v>0</v>
      </c>
      <c r="U391" s="48" t="str">
        <f>VLOOKUP(B391,'FOLHA RESUMIDA'!C:I,2,0)</f>
        <v>ANA CAROLINE GOMES PEREIRA</v>
      </c>
    </row>
    <row r="392" spans="1:21">
      <c r="A392" s="96">
        <v>1</v>
      </c>
      <c r="B392" s="96">
        <v>3358</v>
      </c>
      <c r="C392" s="92" t="s">
        <v>314</v>
      </c>
      <c r="D392" s="88">
        <v>43501</v>
      </c>
      <c r="E392" s="96" t="s">
        <v>574</v>
      </c>
      <c r="F392" s="96" t="s">
        <v>567</v>
      </c>
      <c r="G392" s="90">
        <v>0</v>
      </c>
      <c r="H392" s="90">
        <v>0</v>
      </c>
      <c r="I392" s="89" t="s">
        <v>514</v>
      </c>
      <c r="J392" s="90">
        <v>0</v>
      </c>
      <c r="K392" s="90">
        <v>0</v>
      </c>
      <c r="L392" s="90">
        <v>0</v>
      </c>
      <c r="M392" s="90">
        <v>0</v>
      </c>
      <c r="N392" s="90">
        <v>0</v>
      </c>
      <c r="O392" s="90">
        <v>0</v>
      </c>
      <c r="P392" s="90">
        <v>0</v>
      </c>
      <c r="Q392" s="90">
        <v>4615.84</v>
      </c>
      <c r="R392" s="90">
        <v>18463.36</v>
      </c>
      <c r="S392" s="95">
        <f t="shared" si="12"/>
        <v>4615.84</v>
      </c>
      <c r="T392" s="94">
        <f t="shared" si="13"/>
        <v>18463.36</v>
      </c>
      <c r="U392" s="48" t="str">
        <f>VLOOKUP(B392,'FOLHA RESUMIDA'!C:I,2,0)</f>
        <v>SERGIO LUIZ DE NORONHA</v>
      </c>
    </row>
    <row r="393" spans="1:21">
      <c r="A393" s="96">
        <v>1</v>
      </c>
      <c r="B393" s="96">
        <v>3359</v>
      </c>
      <c r="C393" s="92" t="s">
        <v>315</v>
      </c>
      <c r="D393" s="88">
        <v>43514</v>
      </c>
      <c r="E393" s="96" t="s">
        <v>574</v>
      </c>
      <c r="F393" s="96" t="s">
        <v>466</v>
      </c>
      <c r="G393" s="90">
        <v>0</v>
      </c>
      <c r="H393" s="90">
        <v>0</v>
      </c>
      <c r="I393" s="89" t="s">
        <v>514</v>
      </c>
      <c r="J393" s="90">
        <v>0</v>
      </c>
      <c r="K393" s="90">
        <v>0</v>
      </c>
      <c r="L393" s="90">
        <v>0</v>
      </c>
      <c r="M393" s="90">
        <v>0</v>
      </c>
      <c r="N393" s="90">
        <v>0</v>
      </c>
      <c r="O393" s="90">
        <v>1830.89</v>
      </c>
      <c r="P393" s="90">
        <v>7323.56</v>
      </c>
      <c r="Q393" s="90">
        <v>0</v>
      </c>
      <c r="R393" s="90">
        <v>0</v>
      </c>
      <c r="S393" s="95">
        <f t="shared" si="12"/>
        <v>1830.89</v>
      </c>
      <c r="T393" s="94">
        <f t="shared" si="13"/>
        <v>7323.56</v>
      </c>
      <c r="U393" s="48" t="str">
        <f>VLOOKUP(B393,'FOLHA RESUMIDA'!C:I,2,0)</f>
        <v>ALICE ANA BARBOSA ROSENDO</v>
      </c>
    </row>
    <row r="394" spans="1:21">
      <c r="A394" s="96">
        <v>1</v>
      </c>
      <c r="B394" s="96">
        <v>3361</v>
      </c>
      <c r="C394" s="92" t="s">
        <v>316</v>
      </c>
      <c r="D394" s="88">
        <v>43587</v>
      </c>
      <c r="E394" s="96" t="s">
        <v>574</v>
      </c>
      <c r="F394" s="96" t="s">
        <v>401</v>
      </c>
      <c r="G394" s="90">
        <v>0</v>
      </c>
      <c r="H394" s="90">
        <v>0</v>
      </c>
      <c r="I394" s="89" t="s">
        <v>514</v>
      </c>
      <c r="J394" s="90">
        <v>0</v>
      </c>
      <c r="K394" s="90">
        <v>0</v>
      </c>
      <c r="L394" s="90">
        <v>0</v>
      </c>
      <c r="M394" s="90">
        <v>0</v>
      </c>
      <c r="N394" s="90">
        <v>0</v>
      </c>
      <c r="O394" s="90">
        <v>430.76</v>
      </c>
      <c r="P394" s="90">
        <v>1723.08</v>
      </c>
      <c r="Q394" s="90">
        <v>0</v>
      </c>
      <c r="R394" s="90">
        <v>0</v>
      </c>
      <c r="S394" s="95">
        <f t="shared" si="12"/>
        <v>430.76</v>
      </c>
      <c r="T394" s="94">
        <f t="shared" si="13"/>
        <v>1723.08</v>
      </c>
      <c r="U394" s="48" t="str">
        <f>VLOOKUP(B394,'FOLHA RESUMIDA'!C:I,2,0)</f>
        <v>DANIELLY C. DO NASCIMENTO</v>
      </c>
    </row>
    <row r="395" spans="1:21">
      <c r="A395" s="96">
        <v>1</v>
      </c>
      <c r="B395" s="96">
        <v>3362</v>
      </c>
      <c r="C395" s="92" t="s">
        <v>317</v>
      </c>
      <c r="D395" s="88">
        <v>43587</v>
      </c>
      <c r="E395" s="96" t="s">
        <v>574</v>
      </c>
      <c r="F395" s="96" t="s">
        <v>402</v>
      </c>
      <c r="G395" s="90">
        <v>0</v>
      </c>
      <c r="H395" s="90">
        <v>0</v>
      </c>
      <c r="I395" s="89" t="s">
        <v>514</v>
      </c>
      <c r="J395" s="90">
        <v>0</v>
      </c>
      <c r="K395" s="90">
        <v>0</v>
      </c>
      <c r="L395" s="90">
        <v>0</v>
      </c>
      <c r="M395" s="90">
        <v>0</v>
      </c>
      <c r="N395" s="90">
        <v>0</v>
      </c>
      <c r="O395" s="90">
        <v>969.24</v>
      </c>
      <c r="P395" s="90">
        <v>3876.93</v>
      </c>
      <c r="Q395" s="90">
        <v>0</v>
      </c>
      <c r="R395" s="90">
        <v>0</v>
      </c>
      <c r="S395" s="95">
        <f t="shared" si="12"/>
        <v>969.24</v>
      </c>
      <c r="T395" s="94">
        <f t="shared" si="13"/>
        <v>3876.93</v>
      </c>
      <c r="U395" s="48" t="str">
        <f>VLOOKUP(B395,'FOLHA RESUMIDA'!C:I,2,0)</f>
        <v>LEANDRA NASCIMENTO ESTEFANIO</v>
      </c>
    </row>
    <row r="396" spans="1:21">
      <c r="A396" s="96">
        <v>1</v>
      </c>
      <c r="B396" s="96">
        <v>3364</v>
      </c>
      <c r="C396" s="92" t="s">
        <v>318</v>
      </c>
      <c r="D396" s="88">
        <v>43699</v>
      </c>
      <c r="E396" s="96" t="s">
        <v>574</v>
      </c>
      <c r="F396" s="96" t="s">
        <v>408</v>
      </c>
      <c r="G396" s="90">
        <v>1536.51</v>
      </c>
      <c r="H396" s="90">
        <v>0</v>
      </c>
      <c r="I396" s="89" t="s">
        <v>512</v>
      </c>
      <c r="J396" s="90">
        <v>0</v>
      </c>
      <c r="K396" s="90">
        <v>0</v>
      </c>
      <c r="L396" s="90">
        <v>0</v>
      </c>
      <c r="M396" s="90">
        <v>0</v>
      </c>
      <c r="N396" s="90">
        <v>0</v>
      </c>
      <c r="O396" s="90">
        <v>0</v>
      </c>
      <c r="P396" s="90">
        <v>0</v>
      </c>
      <c r="Q396" s="90">
        <v>0</v>
      </c>
      <c r="R396" s="90">
        <v>0</v>
      </c>
      <c r="S396" s="95">
        <f t="shared" si="12"/>
        <v>1536.51</v>
      </c>
      <c r="T396" s="94">
        <f t="shared" si="13"/>
        <v>0</v>
      </c>
      <c r="U396" s="48" t="str">
        <f>VLOOKUP(B396,'FOLHA RESUMIDA'!C:I,2,0)</f>
        <v>ADRIANO JOSE MARTINS DA SILVA</v>
      </c>
    </row>
    <row r="397" spans="1:21">
      <c r="A397" s="96">
        <v>1</v>
      </c>
      <c r="B397" s="96">
        <v>3366</v>
      </c>
      <c r="C397" s="92" t="s">
        <v>319</v>
      </c>
      <c r="D397" s="88">
        <v>43857</v>
      </c>
      <c r="E397" s="96" t="s">
        <v>574</v>
      </c>
      <c r="F397" s="96" t="s">
        <v>460</v>
      </c>
      <c r="G397" s="90">
        <v>0</v>
      </c>
      <c r="H397" s="90">
        <v>0</v>
      </c>
      <c r="I397" s="89" t="s">
        <v>514</v>
      </c>
      <c r="J397" s="90">
        <v>0</v>
      </c>
      <c r="K397" s="90">
        <v>0</v>
      </c>
      <c r="L397" s="90">
        <v>0</v>
      </c>
      <c r="M397" s="90">
        <v>0</v>
      </c>
      <c r="N397" s="90">
        <v>0</v>
      </c>
      <c r="O397" s="90">
        <v>1830.89</v>
      </c>
      <c r="P397" s="90">
        <v>7323.56</v>
      </c>
      <c r="Q397" s="90">
        <v>0</v>
      </c>
      <c r="R397" s="90">
        <v>0</v>
      </c>
      <c r="S397" s="95">
        <f t="shared" si="12"/>
        <v>1830.89</v>
      </c>
      <c r="T397" s="94">
        <f t="shared" si="13"/>
        <v>7323.56</v>
      </c>
      <c r="U397" s="48" t="str">
        <f>VLOOKUP(B397,'FOLHA RESUMIDA'!C:I,2,0)</f>
        <v>JOSE RICARDO OLIVEIRA CHAGAS</v>
      </c>
    </row>
    <row r="398" spans="1:21">
      <c r="A398" s="96">
        <v>1</v>
      </c>
      <c r="B398" s="96">
        <v>3373</v>
      </c>
      <c r="C398" s="92" t="s">
        <v>437</v>
      </c>
      <c r="D398" s="88">
        <v>44013</v>
      </c>
      <c r="E398" s="96" t="s">
        <v>574</v>
      </c>
      <c r="F398" s="96" t="s">
        <v>453</v>
      </c>
      <c r="G398" s="90">
        <v>0</v>
      </c>
      <c r="H398" s="90">
        <v>0</v>
      </c>
      <c r="I398" s="89" t="s">
        <v>514</v>
      </c>
      <c r="J398" s="90">
        <v>0</v>
      </c>
      <c r="K398" s="90">
        <v>0</v>
      </c>
      <c r="L398" s="90">
        <v>0</v>
      </c>
      <c r="M398" s="90">
        <v>0</v>
      </c>
      <c r="N398" s="90">
        <v>0</v>
      </c>
      <c r="O398" s="90">
        <v>1076.93</v>
      </c>
      <c r="P398" s="90">
        <v>4307.71</v>
      </c>
      <c r="Q398" s="90">
        <v>0</v>
      </c>
      <c r="R398" s="90">
        <v>0</v>
      </c>
      <c r="S398" s="95">
        <f t="shared" si="12"/>
        <v>1076.93</v>
      </c>
      <c r="T398" s="94">
        <f t="shared" si="13"/>
        <v>4307.71</v>
      </c>
      <c r="U398" s="48" t="str">
        <f>VLOOKUP(B398,'FOLHA RESUMIDA'!C:I,2,0)</f>
        <v>LEANDRO RAMOS M DE ANDRADE</v>
      </c>
    </row>
    <row r="399" spans="1:21">
      <c r="A399" s="96">
        <v>1</v>
      </c>
      <c r="B399" s="96">
        <v>3376</v>
      </c>
      <c r="C399" s="92" t="s">
        <v>440</v>
      </c>
      <c r="D399" s="88">
        <v>44158</v>
      </c>
      <c r="E399" s="96" t="s">
        <v>574</v>
      </c>
      <c r="F399" s="96" t="s">
        <v>408</v>
      </c>
      <c r="G399" s="90">
        <v>1536.52</v>
      </c>
      <c r="H399" s="90">
        <v>0</v>
      </c>
      <c r="I399" s="89" t="s">
        <v>512</v>
      </c>
      <c r="J399" s="90">
        <v>0</v>
      </c>
      <c r="K399" s="90">
        <v>0</v>
      </c>
      <c r="L399" s="90">
        <v>0</v>
      </c>
      <c r="M399" s="90">
        <v>0</v>
      </c>
      <c r="N399" s="90">
        <v>0</v>
      </c>
      <c r="O399" s="90">
        <v>0</v>
      </c>
      <c r="P399" s="90">
        <v>0</v>
      </c>
      <c r="Q399" s="90">
        <v>0</v>
      </c>
      <c r="R399" s="90">
        <v>0</v>
      </c>
      <c r="S399" s="95">
        <f t="shared" si="12"/>
        <v>1536.52</v>
      </c>
      <c r="T399" s="94">
        <f t="shared" si="13"/>
        <v>0</v>
      </c>
      <c r="U399" s="48" t="str">
        <f>VLOOKUP(B399,'FOLHA RESUMIDA'!C:I,2,0)</f>
        <v>SILVIA LUIZA DE SOUZA E SILVA</v>
      </c>
    </row>
    <row r="400" spans="1:21">
      <c r="A400" s="96">
        <v>1</v>
      </c>
      <c r="B400" s="96">
        <v>3383</v>
      </c>
      <c r="C400" s="92" t="s">
        <v>444</v>
      </c>
      <c r="D400" s="88">
        <v>44260</v>
      </c>
      <c r="E400" s="96" t="s">
        <v>574</v>
      </c>
      <c r="F400" s="96" t="s">
        <v>454</v>
      </c>
      <c r="G400" s="90">
        <v>0</v>
      </c>
      <c r="H400" s="90">
        <v>0</v>
      </c>
      <c r="I400" s="89" t="s">
        <v>514</v>
      </c>
      <c r="J400" s="90">
        <v>0</v>
      </c>
      <c r="K400" s="90">
        <v>0</v>
      </c>
      <c r="L400" s="90">
        <v>0</v>
      </c>
      <c r="M400" s="90">
        <v>0</v>
      </c>
      <c r="N400" s="90">
        <v>0</v>
      </c>
      <c r="O400" s="90">
        <v>0</v>
      </c>
      <c r="P400" s="90">
        <v>0</v>
      </c>
      <c r="Q400" s="90">
        <v>4962.1899999999996</v>
      </c>
      <c r="R400" s="90">
        <v>19848.72</v>
      </c>
      <c r="S400" s="95">
        <f t="shared" si="12"/>
        <v>4962.1899999999996</v>
      </c>
      <c r="T400" s="94">
        <f t="shared" si="13"/>
        <v>19848.72</v>
      </c>
      <c r="U400" s="48" t="str">
        <f>VLOOKUP(B400,'FOLHA RESUMIDA'!C:I,2,0)</f>
        <v>PLINIO ANTONIO L P FILHO</v>
      </c>
    </row>
    <row r="401" spans="1:21">
      <c r="A401" s="96">
        <v>1</v>
      </c>
      <c r="B401" s="96">
        <v>3386</v>
      </c>
      <c r="C401" s="92" t="s">
        <v>448</v>
      </c>
      <c r="D401" s="88">
        <v>44354</v>
      </c>
      <c r="E401" s="96" t="s">
        <v>574</v>
      </c>
      <c r="F401" s="96" t="s">
        <v>490</v>
      </c>
      <c r="G401" s="90">
        <v>0</v>
      </c>
      <c r="H401" s="90">
        <v>0</v>
      </c>
      <c r="I401" s="89" t="s">
        <v>514</v>
      </c>
      <c r="J401" s="90">
        <v>0</v>
      </c>
      <c r="K401" s="90">
        <v>0</v>
      </c>
      <c r="L401" s="90">
        <v>0</v>
      </c>
      <c r="M401" s="90">
        <v>0</v>
      </c>
      <c r="N401" s="90">
        <v>0</v>
      </c>
      <c r="O401" s="90">
        <v>323.08</v>
      </c>
      <c r="P401" s="90">
        <v>1292.31</v>
      </c>
      <c r="Q401" s="90">
        <v>0</v>
      </c>
      <c r="R401" s="90">
        <v>0</v>
      </c>
      <c r="S401" s="95">
        <f t="shared" si="12"/>
        <v>323.08</v>
      </c>
      <c r="T401" s="94">
        <f t="shared" si="13"/>
        <v>1292.31</v>
      </c>
      <c r="U401" s="48" t="str">
        <f>VLOOKUP(B401,'FOLHA RESUMIDA'!C:I,2,0)</f>
        <v>EWERTON RODRIGO PAZ DE SANTANA</v>
      </c>
    </row>
    <row r="402" spans="1:21">
      <c r="A402" s="96">
        <v>1</v>
      </c>
      <c r="B402" s="96">
        <v>3387</v>
      </c>
      <c r="C402" s="92" t="s">
        <v>449</v>
      </c>
      <c r="D402" s="88">
        <v>44354</v>
      </c>
      <c r="E402" s="96" t="s">
        <v>574</v>
      </c>
      <c r="F402" s="96" t="s">
        <v>490</v>
      </c>
      <c r="G402" s="90">
        <v>0</v>
      </c>
      <c r="H402" s="90">
        <v>0</v>
      </c>
      <c r="I402" s="89" t="s">
        <v>514</v>
      </c>
      <c r="J402" s="90">
        <v>0</v>
      </c>
      <c r="K402" s="90">
        <v>0</v>
      </c>
      <c r="L402" s="90">
        <v>0</v>
      </c>
      <c r="M402" s="90">
        <v>0</v>
      </c>
      <c r="N402" s="90">
        <v>0</v>
      </c>
      <c r="O402" s="90">
        <v>323.08</v>
      </c>
      <c r="P402" s="90">
        <v>1292.31</v>
      </c>
      <c r="Q402" s="90">
        <v>0</v>
      </c>
      <c r="R402" s="90">
        <v>0</v>
      </c>
      <c r="S402" s="95">
        <f t="shared" si="12"/>
        <v>323.08</v>
      </c>
      <c r="T402" s="94">
        <f t="shared" si="13"/>
        <v>1292.31</v>
      </c>
      <c r="U402" s="48" t="str">
        <f>VLOOKUP(B402,'FOLHA RESUMIDA'!C:I,2,0)</f>
        <v>ELHO WENIO DA SILVA</v>
      </c>
    </row>
    <row r="403" spans="1:21">
      <c r="A403" s="96">
        <v>1</v>
      </c>
      <c r="B403" s="96">
        <v>3388</v>
      </c>
      <c r="C403" s="92" t="s">
        <v>451</v>
      </c>
      <c r="D403" s="88">
        <v>44460</v>
      </c>
      <c r="E403" s="96" t="s">
        <v>574</v>
      </c>
      <c r="F403" s="96" t="s">
        <v>453</v>
      </c>
      <c r="G403" s="90">
        <v>0</v>
      </c>
      <c r="H403" s="90">
        <v>0</v>
      </c>
      <c r="I403" s="89" t="s">
        <v>514</v>
      </c>
      <c r="J403" s="90">
        <v>0</v>
      </c>
      <c r="K403" s="90">
        <v>0</v>
      </c>
      <c r="L403" s="90">
        <v>0</v>
      </c>
      <c r="M403" s="90">
        <v>0</v>
      </c>
      <c r="N403" s="90">
        <v>0</v>
      </c>
      <c r="O403" s="90">
        <v>1076.93</v>
      </c>
      <c r="P403" s="90">
        <v>4307.71</v>
      </c>
      <c r="Q403" s="90">
        <v>0</v>
      </c>
      <c r="R403" s="90">
        <v>0</v>
      </c>
      <c r="S403" s="95">
        <f t="shared" si="12"/>
        <v>1076.93</v>
      </c>
      <c r="T403" s="94">
        <f t="shared" si="13"/>
        <v>4307.71</v>
      </c>
      <c r="U403" s="48" t="str">
        <f>VLOOKUP(B403,'FOLHA RESUMIDA'!C:I,2,0)</f>
        <v>SERGIO GOUVEIA LOYO</v>
      </c>
    </row>
    <row r="404" spans="1:21">
      <c r="A404" s="96">
        <v>1</v>
      </c>
      <c r="B404" s="96">
        <v>3390</v>
      </c>
      <c r="C404" s="92" t="s">
        <v>452</v>
      </c>
      <c r="D404" s="88">
        <v>44491</v>
      </c>
      <c r="E404" s="96" t="s">
        <v>574</v>
      </c>
      <c r="F404" s="96" t="s">
        <v>408</v>
      </c>
      <c r="G404" s="90">
        <v>1398.81</v>
      </c>
      <c r="H404" s="90">
        <v>0</v>
      </c>
      <c r="I404" s="89" t="s">
        <v>512</v>
      </c>
      <c r="J404" s="90">
        <v>0</v>
      </c>
      <c r="K404" s="90">
        <v>0</v>
      </c>
      <c r="L404" s="90">
        <v>0</v>
      </c>
      <c r="M404" s="90">
        <v>0</v>
      </c>
      <c r="N404" s="90">
        <v>0</v>
      </c>
      <c r="O404" s="90">
        <v>0</v>
      </c>
      <c r="P404" s="90">
        <v>0</v>
      </c>
      <c r="Q404" s="90">
        <v>0</v>
      </c>
      <c r="R404" s="90">
        <v>0</v>
      </c>
      <c r="S404" s="95">
        <f t="shared" si="12"/>
        <v>1398.81</v>
      </c>
      <c r="T404" s="94">
        <f t="shared" si="13"/>
        <v>0</v>
      </c>
      <c r="U404" s="48" t="str">
        <f>VLOOKUP(B404,'FOLHA RESUMIDA'!C:I,2,0)</f>
        <v>ELISABETH DE ARAUJO LOPES</v>
      </c>
    </row>
    <row r="405" spans="1:21">
      <c r="A405" s="96">
        <v>1</v>
      </c>
      <c r="B405" s="96">
        <v>3392</v>
      </c>
      <c r="C405" s="92" t="s">
        <v>494</v>
      </c>
      <c r="D405" s="88">
        <v>44508</v>
      </c>
      <c r="E405" s="96" t="s">
        <v>574</v>
      </c>
      <c r="F405" s="96" t="s">
        <v>403</v>
      </c>
      <c r="G405" s="90">
        <v>0</v>
      </c>
      <c r="H405" s="90">
        <v>0</v>
      </c>
      <c r="I405" s="89" t="s">
        <v>514</v>
      </c>
      <c r="J405" s="90">
        <v>0</v>
      </c>
      <c r="K405" s="90">
        <v>0</v>
      </c>
      <c r="L405" s="90">
        <v>0</v>
      </c>
      <c r="M405" s="90">
        <v>0</v>
      </c>
      <c r="N405" s="90">
        <v>0</v>
      </c>
      <c r="O405" s="90">
        <v>1830.89</v>
      </c>
      <c r="P405" s="90">
        <v>7323.56</v>
      </c>
      <c r="Q405" s="90">
        <v>0</v>
      </c>
      <c r="R405" s="90">
        <v>0</v>
      </c>
      <c r="S405" s="95">
        <f t="shared" si="12"/>
        <v>1830.89</v>
      </c>
      <c r="T405" s="94">
        <f t="shared" si="13"/>
        <v>7323.56</v>
      </c>
      <c r="U405" s="48" t="str">
        <f>VLOOKUP(B405,'FOLHA RESUMIDA'!C:I,2,0)</f>
        <v>MARCILIO BATISTA M MOURA</v>
      </c>
    </row>
    <row r="406" spans="1:21">
      <c r="A406" s="96">
        <v>1</v>
      </c>
      <c r="B406" s="96">
        <v>3396</v>
      </c>
      <c r="C406" s="92" t="s">
        <v>495</v>
      </c>
      <c r="D406" s="88">
        <v>44511</v>
      </c>
      <c r="E406" s="96" t="s">
        <v>574</v>
      </c>
      <c r="F406" s="96" t="s">
        <v>439</v>
      </c>
      <c r="G406" s="90">
        <v>0</v>
      </c>
      <c r="H406" s="90">
        <v>0</v>
      </c>
      <c r="I406" s="89" t="s">
        <v>514</v>
      </c>
      <c r="J406" s="90">
        <v>0</v>
      </c>
      <c r="K406" s="90">
        <v>0</v>
      </c>
      <c r="L406" s="90">
        <v>0</v>
      </c>
      <c r="M406" s="90">
        <v>0</v>
      </c>
      <c r="N406" s="90">
        <v>0</v>
      </c>
      <c r="O406" s="90">
        <v>700</v>
      </c>
      <c r="P406" s="90">
        <v>2800.02</v>
      </c>
      <c r="Q406" s="90">
        <v>0</v>
      </c>
      <c r="R406" s="90">
        <v>0</v>
      </c>
      <c r="S406" s="95">
        <f t="shared" si="12"/>
        <v>700</v>
      </c>
      <c r="T406" s="94">
        <f t="shared" si="13"/>
        <v>2800.02</v>
      </c>
      <c r="U406" s="48" t="str">
        <f>VLOOKUP(B406,'FOLHA RESUMIDA'!C:I,2,0)</f>
        <v>SUYANE KELLY DE SOUZA</v>
      </c>
    </row>
    <row r="407" spans="1:21">
      <c r="A407" s="96">
        <v>1</v>
      </c>
      <c r="B407" s="96">
        <v>3397</v>
      </c>
      <c r="C407" s="92" t="s">
        <v>496</v>
      </c>
      <c r="D407" s="88">
        <v>44532</v>
      </c>
      <c r="E407" s="96" t="s">
        <v>574</v>
      </c>
      <c r="F407" s="96" t="s">
        <v>491</v>
      </c>
      <c r="G407" s="90">
        <v>0</v>
      </c>
      <c r="H407" s="90">
        <v>0</v>
      </c>
      <c r="I407" s="89" t="s">
        <v>514</v>
      </c>
      <c r="J407" s="90">
        <v>0</v>
      </c>
      <c r="K407" s="90">
        <v>0</v>
      </c>
      <c r="L407" s="90">
        <v>0</v>
      </c>
      <c r="M407" s="90">
        <v>0</v>
      </c>
      <c r="N407" s="90">
        <v>0</v>
      </c>
      <c r="O407" s="90">
        <v>323.08</v>
      </c>
      <c r="P407" s="90">
        <v>1292.31</v>
      </c>
      <c r="Q407" s="90">
        <v>0</v>
      </c>
      <c r="R407" s="90">
        <v>0</v>
      </c>
      <c r="S407" s="95">
        <f t="shared" si="12"/>
        <v>323.08</v>
      </c>
      <c r="T407" s="94">
        <f t="shared" si="13"/>
        <v>1292.31</v>
      </c>
      <c r="U407" s="48" t="str">
        <f>VLOOKUP(B407,'FOLHA RESUMIDA'!C:I,2,0)</f>
        <v>GENIMAR TAVARES GANDOLFO</v>
      </c>
    </row>
    <row r="408" spans="1:21">
      <c r="A408" s="96">
        <v>1</v>
      </c>
      <c r="B408" s="96">
        <v>3398</v>
      </c>
      <c r="C408" s="92" t="s">
        <v>515</v>
      </c>
      <c r="D408" s="88">
        <v>44602</v>
      </c>
      <c r="E408" s="96" t="s">
        <v>574</v>
      </c>
      <c r="F408" s="96" t="s">
        <v>491</v>
      </c>
      <c r="G408" s="90">
        <v>0</v>
      </c>
      <c r="H408" s="90">
        <v>0</v>
      </c>
      <c r="I408" s="89" t="s">
        <v>514</v>
      </c>
      <c r="J408" s="90">
        <v>0</v>
      </c>
      <c r="K408" s="90">
        <v>0</v>
      </c>
      <c r="L408" s="90">
        <v>0</v>
      </c>
      <c r="M408" s="90">
        <v>0</v>
      </c>
      <c r="N408" s="90">
        <v>0</v>
      </c>
      <c r="O408" s="90">
        <v>323.08</v>
      </c>
      <c r="P408" s="90">
        <v>1292.31</v>
      </c>
      <c r="Q408" s="90">
        <v>0</v>
      </c>
      <c r="R408" s="90">
        <v>0</v>
      </c>
      <c r="S408" s="95">
        <f t="shared" si="12"/>
        <v>323.08</v>
      </c>
      <c r="T408" s="94">
        <f t="shared" si="13"/>
        <v>1292.31</v>
      </c>
      <c r="U408" s="48" t="str">
        <f>VLOOKUP(B408,'FOLHA RESUMIDA'!C:I,2,0)</f>
        <v>RINALDO SOARES DE BARROS</v>
      </c>
    </row>
    <row r="409" spans="1:21">
      <c r="A409" s="96">
        <v>1</v>
      </c>
      <c r="B409" s="96">
        <v>3400</v>
      </c>
      <c r="C409" s="92" t="s">
        <v>517</v>
      </c>
      <c r="D409" s="88">
        <v>44635</v>
      </c>
      <c r="E409" s="96" t="s">
        <v>574</v>
      </c>
      <c r="F409" s="96" t="s">
        <v>402</v>
      </c>
      <c r="G409" s="90">
        <v>0</v>
      </c>
      <c r="H409" s="90">
        <v>0</v>
      </c>
      <c r="I409" s="89" t="s">
        <v>514</v>
      </c>
      <c r="J409" s="90">
        <v>0</v>
      </c>
      <c r="K409" s="90">
        <v>0</v>
      </c>
      <c r="L409" s="90">
        <v>0</v>
      </c>
      <c r="M409" s="90">
        <v>0</v>
      </c>
      <c r="N409" s="90">
        <v>0</v>
      </c>
      <c r="O409" s="90">
        <v>969.24</v>
      </c>
      <c r="P409" s="90">
        <v>3876.93</v>
      </c>
      <c r="Q409" s="90">
        <v>0</v>
      </c>
      <c r="R409" s="90">
        <v>0</v>
      </c>
      <c r="S409" s="95">
        <f t="shared" si="12"/>
        <v>969.24</v>
      </c>
      <c r="T409" s="94">
        <f t="shared" si="13"/>
        <v>3876.93</v>
      </c>
      <c r="U409" s="48" t="str">
        <f>VLOOKUP(B409,'FOLHA RESUMIDA'!C:I,2,0)</f>
        <v>LUCIANO ALVES DE S JUNIOR</v>
      </c>
    </row>
    <row r="410" spans="1:21">
      <c r="A410" s="96">
        <v>1</v>
      </c>
      <c r="B410" s="96">
        <v>3401</v>
      </c>
      <c r="C410" s="92" t="s">
        <v>518</v>
      </c>
      <c r="D410" s="88">
        <v>44641</v>
      </c>
      <c r="E410" s="96" t="s">
        <v>574</v>
      </c>
      <c r="F410" s="96" t="s">
        <v>408</v>
      </c>
      <c r="G410" s="90">
        <v>1398.81</v>
      </c>
      <c r="H410" s="90">
        <v>0</v>
      </c>
      <c r="I410" s="89" t="s">
        <v>512</v>
      </c>
      <c r="J410" s="90">
        <v>0</v>
      </c>
      <c r="K410" s="90">
        <v>0</v>
      </c>
      <c r="L410" s="90">
        <v>0</v>
      </c>
      <c r="M410" s="90">
        <v>0</v>
      </c>
      <c r="N410" s="90">
        <v>0</v>
      </c>
      <c r="O410" s="90">
        <v>0</v>
      </c>
      <c r="P410" s="90">
        <v>0</v>
      </c>
      <c r="Q410" s="90">
        <v>0</v>
      </c>
      <c r="R410" s="90">
        <v>0</v>
      </c>
      <c r="S410" s="95">
        <f t="shared" si="12"/>
        <v>1398.81</v>
      </c>
      <c r="T410" s="94">
        <f t="shared" si="13"/>
        <v>0</v>
      </c>
      <c r="U410" s="48" t="str">
        <f>VLOOKUP(B410,'FOLHA RESUMIDA'!C:I,2,0)</f>
        <v>TATIANE RAPHAELLA S DA SILVA N</v>
      </c>
    </row>
    <row r="411" spans="1:21">
      <c r="A411" s="96">
        <v>1</v>
      </c>
      <c r="B411" s="96">
        <v>3409</v>
      </c>
      <c r="C411" s="92" t="s">
        <v>519</v>
      </c>
      <c r="D411" s="88">
        <v>44805</v>
      </c>
      <c r="E411" s="96" t="s">
        <v>574</v>
      </c>
      <c r="F411" s="96" t="s">
        <v>400</v>
      </c>
      <c r="G411" s="90">
        <v>0</v>
      </c>
      <c r="H411" s="90">
        <v>0</v>
      </c>
      <c r="I411" s="89" t="s">
        <v>514</v>
      </c>
      <c r="J411" s="90">
        <v>0</v>
      </c>
      <c r="K411" s="90">
        <v>0</v>
      </c>
      <c r="L411" s="90">
        <v>0</v>
      </c>
      <c r="M411" s="90">
        <v>0</v>
      </c>
      <c r="N411" s="90">
        <v>0</v>
      </c>
      <c r="O411" s="90">
        <v>1830.89</v>
      </c>
      <c r="P411" s="90">
        <v>7323.56</v>
      </c>
      <c r="Q411" s="90">
        <v>0</v>
      </c>
      <c r="R411" s="90">
        <v>0</v>
      </c>
      <c r="S411" s="95">
        <f t="shared" si="12"/>
        <v>1830.89</v>
      </c>
      <c r="T411" s="94">
        <f t="shared" si="13"/>
        <v>7323.56</v>
      </c>
      <c r="U411" s="48" t="str">
        <f>VLOOKUP(B411,'FOLHA RESUMIDA'!C:I,2,0)</f>
        <v>SIMONE CARLA ALVES PEREIRA</v>
      </c>
    </row>
    <row r="412" spans="1:21">
      <c r="A412" s="96">
        <v>1</v>
      </c>
      <c r="B412" s="96">
        <v>3410</v>
      </c>
      <c r="C412" s="92" t="s">
        <v>520</v>
      </c>
      <c r="D412" s="88">
        <v>44897</v>
      </c>
      <c r="E412" s="96" t="s">
        <v>574</v>
      </c>
      <c r="F412" s="96" t="s">
        <v>490</v>
      </c>
      <c r="G412" s="90">
        <v>0</v>
      </c>
      <c r="H412" s="90">
        <v>0</v>
      </c>
      <c r="I412" s="89" t="s">
        <v>514</v>
      </c>
      <c r="J412" s="90">
        <v>0</v>
      </c>
      <c r="K412" s="90">
        <v>0</v>
      </c>
      <c r="L412" s="90">
        <v>0</v>
      </c>
      <c r="M412" s="90">
        <v>0</v>
      </c>
      <c r="N412" s="90">
        <v>0</v>
      </c>
      <c r="O412" s="90">
        <v>323.08</v>
      </c>
      <c r="P412" s="90">
        <v>1292.31</v>
      </c>
      <c r="Q412" s="90">
        <v>0</v>
      </c>
      <c r="R412" s="90">
        <v>0</v>
      </c>
      <c r="S412" s="95">
        <f t="shared" si="12"/>
        <v>323.08</v>
      </c>
      <c r="T412" s="94">
        <f t="shared" si="13"/>
        <v>1292.31</v>
      </c>
      <c r="U412" s="48" t="str">
        <f>VLOOKUP(B412,'FOLHA RESUMIDA'!C:I,2,0)</f>
        <v>SARA MEDEIROS C CABRAL</v>
      </c>
    </row>
    <row r="413" spans="1:21">
      <c r="A413" s="96">
        <v>1</v>
      </c>
      <c r="B413" s="96">
        <v>3413</v>
      </c>
      <c r="C413" s="92" t="s">
        <v>528</v>
      </c>
      <c r="D413" s="88">
        <v>45124</v>
      </c>
      <c r="E413" s="96" t="s">
        <v>574</v>
      </c>
      <c r="F413" s="96" t="s">
        <v>487</v>
      </c>
      <c r="G413" s="90">
        <v>0</v>
      </c>
      <c r="H413" s="90">
        <v>0</v>
      </c>
      <c r="I413" s="89" t="s">
        <v>514</v>
      </c>
      <c r="J413" s="90">
        <v>0</v>
      </c>
      <c r="K413" s="90">
        <v>0</v>
      </c>
      <c r="L413" s="90">
        <v>0</v>
      </c>
      <c r="M413" s="90">
        <v>0</v>
      </c>
      <c r="N413" s="90">
        <v>0</v>
      </c>
      <c r="O413" s="90">
        <v>1830.89</v>
      </c>
      <c r="P413" s="90">
        <v>7323.56</v>
      </c>
      <c r="Q413" s="90">
        <v>0</v>
      </c>
      <c r="R413" s="90">
        <v>0</v>
      </c>
      <c r="S413" s="95">
        <f t="shared" si="12"/>
        <v>1830.89</v>
      </c>
      <c r="T413" s="94">
        <f t="shared" si="13"/>
        <v>7323.56</v>
      </c>
      <c r="U413" s="48" t="str">
        <f>VLOOKUP(B413,'FOLHA RESUMIDA'!C:I,2,0)</f>
        <v>RONALDO FRANCISCO DOS SANTOS</v>
      </c>
    </row>
    <row r="414" spans="1:21">
      <c r="A414" s="96">
        <v>1</v>
      </c>
      <c r="B414" s="96">
        <v>3414</v>
      </c>
      <c r="C414" s="92" t="s">
        <v>558</v>
      </c>
      <c r="D414" s="88">
        <v>45124</v>
      </c>
      <c r="E414" s="96" t="s">
        <v>574</v>
      </c>
      <c r="F414" s="96" t="s">
        <v>529</v>
      </c>
      <c r="G414" s="90">
        <v>0</v>
      </c>
      <c r="H414" s="90">
        <v>0</v>
      </c>
      <c r="I414" s="89" t="s">
        <v>514</v>
      </c>
      <c r="J414" s="90">
        <v>0</v>
      </c>
      <c r="K414" s="90">
        <v>0</v>
      </c>
      <c r="L414" s="90">
        <v>0</v>
      </c>
      <c r="M414" s="90">
        <v>0</v>
      </c>
      <c r="N414" s="90">
        <v>0</v>
      </c>
      <c r="O414" s="90">
        <v>1830.89</v>
      </c>
      <c r="P414" s="90">
        <v>7323.56</v>
      </c>
      <c r="Q414" s="90">
        <v>0</v>
      </c>
      <c r="R414" s="90">
        <v>0</v>
      </c>
      <c r="S414" s="95">
        <f t="shared" si="12"/>
        <v>1830.89</v>
      </c>
      <c r="T414" s="94">
        <f t="shared" si="13"/>
        <v>7323.56</v>
      </c>
      <c r="U414" s="48" t="str">
        <f>VLOOKUP(B414,'FOLHA RESUMIDA'!C:I,2,0)</f>
        <v>FERNANDA DE LOURDES M G ALONSO</v>
      </c>
    </row>
    <row r="415" spans="1:21">
      <c r="A415" s="96">
        <v>1</v>
      </c>
      <c r="B415" s="96">
        <v>3415</v>
      </c>
      <c r="C415" s="92" t="s">
        <v>530</v>
      </c>
      <c r="D415" s="88">
        <v>45159</v>
      </c>
      <c r="E415" s="96" t="s">
        <v>574</v>
      </c>
      <c r="F415" s="96" t="s">
        <v>411</v>
      </c>
      <c r="G415" s="90">
        <v>2050.42</v>
      </c>
      <c r="H415" s="90">
        <v>0</v>
      </c>
      <c r="I415" s="89" t="s">
        <v>512</v>
      </c>
      <c r="J415" s="90">
        <v>0</v>
      </c>
      <c r="K415" s="90">
        <v>0</v>
      </c>
      <c r="L415" s="90">
        <v>0</v>
      </c>
      <c r="M415" s="90">
        <v>0</v>
      </c>
      <c r="N415" s="90">
        <v>0</v>
      </c>
      <c r="O415" s="90">
        <v>0</v>
      </c>
      <c r="P415" s="90">
        <v>0</v>
      </c>
      <c r="Q415" s="90">
        <v>0</v>
      </c>
      <c r="R415" s="90">
        <v>0</v>
      </c>
      <c r="S415" s="95">
        <f t="shared" si="12"/>
        <v>2050.42</v>
      </c>
      <c r="T415" s="94">
        <f t="shared" si="13"/>
        <v>0</v>
      </c>
      <c r="U415" s="48" t="str">
        <f>VLOOKUP(B415,'FOLHA RESUMIDA'!C:I,2,0)</f>
        <v>MARIA DO SOCORRO SILVA VIEIRA</v>
      </c>
    </row>
    <row r="416" spans="1:21">
      <c r="A416" s="96">
        <v>1</v>
      </c>
      <c r="B416" s="96">
        <v>3416</v>
      </c>
      <c r="C416" s="92" t="s">
        <v>531</v>
      </c>
      <c r="D416" s="88">
        <v>45170</v>
      </c>
      <c r="E416" s="96" t="s">
        <v>574</v>
      </c>
      <c r="F416" s="96" t="s">
        <v>490</v>
      </c>
      <c r="G416" s="90">
        <v>0</v>
      </c>
      <c r="H416" s="90">
        <v>0</v>
      </c>
      <c r="I416" s="89" t="s">
        <v>514</v>
      </c>
      <c r="J416" s="90">
        <v>0</v>
      </c>
      <c r="K416" s="90">
        <v>0</v>
      </c>
      <c r="L416" s="90">
        <v>0</v>
      </c>
      <c r="M416" s="90">
        <v>1800</v>
      </c>
      <c r="N416" s="90">
        <v>0</v>
      </c>
      <c r="O416" s="90">
        <v>323.08</v>
      </c>
      <c r="P416" s="90">
        <v>1292.31</v>
      </c>
      <c r="Q416" s="90">
        <v>0</v>
      </c>
      <c r="R416" s="90">
        <v>0</v>
      </c>
      <c r="S416" s="95">
        <f t="shared" si="12"/>
        <v>323.08</v>
      </c>
      <c r="T416" s="94">
        <f t="shared" si="13"/>
        <v>3092.31</v>
      </c>
      <c r="U416" s="48" t="str">
        <f>VLOOKUP(B416,'FOLHA RESUMIDA'!C:I,2,0)</f>
        <v>DAYVSON ALVES VANDERLEI</v>
      </c>
    </row>
    <row r="417" spans="1:21">
      <c r="A417" s="96">
        <v>1</v>
      </c>
      <c r="B417" s="96">
        <v>3418</v>
      </c>
      <c r="C417" s="92" t="s">
        <v>532</v>
      </c>
      <c r="D417" s="88">
        <v>45201</v>
      </c>
      <c r="E417" s="96" t="s">
        <v>574</v>
      </c>
      <c r="F417" s="96" t="s">
        <v>537</v>
      </c>
      <c r="G417" s="90">
        <v>0</v>
      </c>
      <c r="H417" s="90">
        <v>0</v>
      </c>
      <c r="I417" s="89" t="s">
        <v>514</v>
      </c>
      <c r="J417" s="90">
        <v>0</v>
      </c>
      <c r="K417" s="90">
        <v>0</v>
      </c>
      <c r="L417" s="90">
        <v>0</v>
      </c>
      <c r="M417" s="90">
        <v>0</v>
      </c>
      <c r="N417" s="90">
        <v>0</v>
      </c>
      <c r="O417" s="90">
        <v>1830.89</v>
      </c>
      <c r="P417" s="90">
        <v>7323.56</v>
      </c>
      <c r="Q417" s="90">
        <v>0</v>
      </c>
      <c r="R417" s="90">
        <v>0</v>
      </c>
      <c r="S417" s="95">
        <f t="shared" si="12"/>
        <v>1830.89</v>
      </c>
      <c r="T417" s="94">
        <f t="shared" si="13"/>
        <v>7323.56</v>
      </c>
      <c r="U417" s="48" t="str">
        <f>VLOOKUP(B417,'FOLHA RESUMIDA'!C:I,2,0)</f>
        <v>DOMINGOS SAVIO F C DA S JUNIOR</v>
      </c>
    </row>
    <row r="418" spans="1:21">
      <c r="A418" s="96">
        <v>1</v>
      </c>
      <c r="B418" s="96">
        <v>3421</v>
      </c>
      <c r="C418" s="92" t="s">
        <v>533</v>
      </c>
      <c r="D418" s="88">
        <v>45204</v>
      </c>
      <c r="E418" s="96" t="s">
        <v>574</v>
      </c>
      <c r="F418" s="96" t="s">
        <v>401</v>
      </c>
      <c r="G418" s="90">
        <v>0</v>
      </c>
      <c r="H418" s="90">
        <v>0</v>
      </c>
      <c r="I418" s="89" t="s">
        <v>514</v>
      </c>
      <c r="J418" s="90">
        <v>0</v>
      </c>
      <c r="K418" s="90">
        <v>0</v>
      </c>
      <c r="L418" s="90">
        <v>0</v>
      </c>
      <c r="M418" s="90">
        <v>0</v>
      </c>
      <c r="N418" s="90">
        <v>0</v>
      </c>
      <c r="O418" s="90">
        <v>430.76</v>
      </c>
      <c r="P418" s="90">
        <v>1723.08</v>
      </c>
      <c r="Q418" s="90">
        <v>0</v>
      </c>
      <c r="R418" s="90">
        <v>0</v>
      </c>
      <c r="S418" s="95">
        <f t="shared" si="12"/>
        <v>430.76</v>
      </c>
      <c r="T418" s="94">
        <f t="shared" si="13"/>
        <v>1723.08</v>
      </c>
      <c r="U418" s="48" t="str">
        <f>VLOOKUP(B418,'FOLHA RESUMIDA'!C:I,2,0)</f>
        <v>ROSEANE LOPES DA SILVA</v>
      </c>
    </row>
    <row r="419" spans="1:21">
      <c r="A419" s="96">
        <v>1</v>
      </c>
      <c r="B419" s="96">
        <v>3422</v>
      </c>
      <c r="C419" s="92" t="s">
        <v>534</v>
      </c>
      <c r="D419" s="88">
        <v>45201</v>
      </c>
      <c r="E419" s="96" t="s">
        <v>574</v>
      </c>
      <c r="F419" s="96" t="s">
        <v>404</v>
      </c>
      <c r="G419" s="90">
        <v>0</v>
      </c>
      <c r="H419" s="90">
        <v>0</v>
      </c>
      <c r="I419" s="89" t="s">
        <v>514</v>
      </c>
      <c r="J419" s="90">
        <v>0</v>
      </c>
      <c r="K419" s="90">
        <v>0</v>
      </c>
      <c r="L419" s="90">
        <v>0</v>
      </c>
      <c r="M419" s="90">
        <v>0</v>
      </c>
      <c r="N419" s="90">
        <v>0</v>
      </c>
      <c r="O419" s="90">
        <v>1992.45</v>
      </c>
      <c r="P419" s="90">
        <v>7969.76</v>
      </c>
      <c r="Q419" s="90">
        <v>0</v>
      </c>
      <c r="R419" s="90">
        <v>0</v>
      </c>
      <c r="S419" s="95">
        <f t="shared" si="12"/>
        <v>1992.45</v>
      </c>
      <c r="T419" s="94">
        <f t="shared" si="13"/>
        <v>7969.76</v>
      </c>
      <c r="U419" s="48" t="str">
        <f>VLOOKUP(B419,'FOLHA RESUMIDA'!C:I,2,0)</f>
        <v>LUCIANA C ANUNCIACAO CUNHA</v>
      </c>
    </row>
    <row r="420" spans="1:21">
      <c r="A420" s="96">
        <v>1</v>
      </c>
      <c r="B420" s="96">
        <v>3423</v>
      </c>
      <c r="C420" s="92" t="s">
        <v>535</v>
      </c>
      <c r="D420" s="88">
        <v>45231</v>
      </c>
      <c r="E420" s="96" t="s">
        <v>574</v>
      </c>
      <c r="F420" s="96" t="s">
        <v>453</v>
      </c>
      <c r="G420" s="90">
        <v>0</v>
      </c>
      <c r="H420" s="90">
        <v>0</v>
      </c>
      <c r="I420" s="89" t="s">
        <v>514</v>
      </c>
      <c r="J420" s="90">
        <v>0</v>
      </c>
      <c r="K420" s="90">
        <v>0</v>
      </c>
      <c r="L420" s="90">
        <v>0</v>
      </c>
      <c r="M420" s="90">
        <v>0</v>
      </c>
      <c r="N420" s="90">
        <v>0</v>
      </c>
      <c r="O420" s="90">
        <v>1076.93</v>
      </c>
      <c r="P420" s="90">
        <v>4307.71</v>
      </c>
      <c r="Q420" s="90">
        <v>0</v>
      </c>
      <c r="R420" s="90">
        <v>0</v>
      </c>
      <c r="S420" s="95">
        <f t="shared" si="12"/>
        <v>1076.93</v>
      </c>
      <c r="T420" s="94">
        <f t="shared" si="13"/>
        <v>4307.71</v>
      </c>
      <c r="U420" s="48" t="str">
        <f>VLOOKUP(B420,'FOLHA RESUMIDA'!C:I,2,0)</f>
        <v>AMANDA M DE QUEIROZ RODRIGUES</v>
      </c>
    </row>
    <row r="421" spans="1:21">
      <c r="A421" s="96">
        <v>1</v>
      </c>
      <c r="B421" s="96">
        <v>3424</v>
      </c>
      <c r="C421" s="92" t="s">
        <v>536</v>
      </c>
      <c r="D421" s="88">
        <v>45236</v>
      </c>
      <c r="E421" s="96" t="s">
        <v>574</v>
      </c>
      <c r="F421" s="96" t="s">
        <v>465</v>
      </c>
      <c r="G421" s="90">
        <v>0</v>
      </c>
      <c r="H421" s="90">
        <v>0</v>
      </c>
      <c r="I421" s="89" t="s">
        <v>514</v>
      </c>
      <c r="J421" s="90">
        <v>0</v>
      </c>
      <c r="K421" s="90">
        <v>0</v>
      </c>
      <c r="L421" s="90">
        <v>0</v>
      </c>
      <c r="M421" s="90">
        <v>0</v>
      </c>
      <c r="N421" s="90">
        <v>0</v>
      </c>
      <c r="O421" s="90">
        <v>1992.45</v>
      </c>
      <c r="P421" s="90">
        <v>7969.76</v>
      </c>
      <c r="Q421" s="90">
        <v>0</v>
      </c>
      <c r="R421" s="90">
        <v>0</v>
      </c>
      <c r="S421" s="95">
        <f t="shared" si="12"/>
        <v>1992.45</v>
      </c>
      <c r="T421" s="94">
        <f t="shared" si="13"/>
        <v>7969.76</v>
      </c>
      <c r="U421" s="48" t="str">
        <f>VLOOKUP(B421,'FOLHA RESUMIDA'!C:I,2,0)</f>
        <v>WEVERTON RODRIGO C DA SILVA</v>
      </c>
    </row>
    <row r="422" spans="1:21">
      <c r="A422" s="96">
        <v>1</v>
      </c>
      <c r="B422" s="96">
        <v>3425</v>
      </c>
      <c r="C422" s="92" t="s">
        <v>538</v>
      </c>
      <c r="D422" s="88">
        <v>45243</v>
      </c>
      <c r="E422" s="96" t="s">
        <v>574</v>
      </c>
      <c r="F422" s="96" t="s">
        <v>524</v>
      </c>
      <c r="G422" s="90">
        <v>0</v>
      </c>
      <c r="H422" s="90">
        <v>0</v>
      </c>
      <c r="I422" s="89" t="s">
        <v>514</v>
      </c>
      <c r="J422" s="90">
        <v>0</v>
      </c>
      <c r="K422" s="90">
        <v>0</v>
      </c>
      <c r="L422" s="90">
        <v>0</v>
      </c>
      <c r="M422" s="90">
        <v>0</v>
      </c>
      <c r="N422" s="90">
        <v>0</v>
      </c>
      <c r="O422" s="90">
        <v>1830.89</v>
      </c>
      <c r="P422" s="90">
        <v>7323.56</v>
      </c>
      <c r="Q422" s="90">
        <v>0</v>
      </c>
      <c r="R422" s="90">
        <v>0</v>
      </c>
      <c r="S422" s="95">
        <f t="shared" si="12"/>
        <v>1830.89</v>
      </c>
      <c r="T422" s="94">
        <f t="shared" si="13"/>
        <v>7323.56</v>
      </c>
      <c r="U422" s="48" t="str">
        <f>VLOOKUP(B422,'FOLHA RESUMIDA'!C:I,2,0)</f>
        <v>ISMAR HENRIQUE RAMOS BARBOSA</v>
      </c>
    </row>
    <row r="423" spans="1:21">
      <c r="A423" s="96">
        <v>1</v>
      </c>
      <c r="B423" s="96">
        <v>3426</v>
      </c>
      <c r="C423" s="92" t="s">
        <v>540</v>
      </c>
      <c r="D423" s="88">
        <v>45328</v>
      </c>
      <c r="E423" s="96" t="s">
        <v>574</v>
      </c>
      <c r="F423" s="96" t="s">
        <v>527</v>
      </c>
      <c r="G423" s="90">
        <v>0</v>
      </c>
      <c r="H423" s="90">
        <v>0</v>
      </c>
      <c r="I423" s="89" t="s">
        <v>514</v>
      </c>
      <c r="J423" s="90">
        <v>0</v>
      </c>
      <c r="K423" s="90">
        <v>0</v>
      </c>
      <c r="L423" s="90">
        <v>0</v>
      </c>
      <c r="M423" s="90">
        <v>0</v>
      </c>
      <c r="N423" s="90">
        <v>0</v>
      </c>
      <c r="O423" s="90">
        <v>1830.89</v>
      </c>
      <c r="P423" s="90">
        <v>7323.56</v>
      </c>
      <c r="Q423" s="90">
        <v>0</v>
      </c>
      <c r="R423" s="90">
        <v>0</v>
      </c>
      <c r="S423" s="95">
        <f t="shared" si="12"/>
        <v>1830.89</v>
      </c>
      <c r="T423" s="94">
        <f t="shared" si="13"/>
        <v>7323.56</v>
      </c>
      <c r="U423" s="48" t="str">
        <f>VLOOKUP(B423,'FOLHA RESUMIDA'!C:I,2,0)</f>
        <v>UDO DE MELO AMAZONAS</v>
      </c>
    </row>
    <row r="424" spans="1:21">
      <c r="A424" s="96">
        <v>1</v>
      </c>
      <c r="B424" s="96">
        <v>3427</v>
      </c>
      <c r="C424" s="92" t="s">
        <v>541</v>
      </c>
      <c r="D424" s="88">
        <v>45328</v>
      </c>
      <c r="E424" s="96" t="s">
        <v>574</v>
      </c>
      <c r="F424" s="96" t="s">
        <v>399</v>
      </c>
      <c r="G424" s="90">
        <v>0</v>
      </c>
      <c r="H424" s="90">
        <v>0</v>
      </c>
      <c r="I424" s="89" t="s">
        <v>514</v>
      </c>
      <c r="J424" s="90">
        <v>0</v>
      </c>
      <c r="K424" s="90">
        <v>0</v>
      </c>
      <c r="L424" s="90">
        <v>0</v>
      </c>
      <c r="M424" s="90">
        <v>0</v>
      </c>
      <c r="N424" s="90">
        <v>0</v>
      </c>
      <c r="O424" s="90">
        <v>1830.89</v>
      </c>
      <c r="P424" s="90">
        <v>7323.56</v>
      </c>
      <c r="Q424" s="90">
        <v>0</v>
      </c>
      <c r="R424" s="90">
        <v>0</v>
      </c>
      <c r="S424" s="95">
        <f t="shared" si="12"/>
        <v>1830.89</v>
      </c>
      <c r="T424" s="94">
        <f t="shared" si="13"/>
        <v>7323.56</v>
      </c>
      <c r="U424" s="48" t="str">
        <f>VLOOKUP(B424,'FOLHA RESUMIDA'!C:I,2,0)</f>
        <v>BIANCA DE CASTRO ALMEIDA</v>
      </c>
    </row>
    <row r="425" spans="1:21">
      <c r="A425" s="96">
        <v>1</v>
      </c>
      <c r="B425" s="96">
        <v>3428</v>
      </c>
      <c r="C425" s="92" t="s">
        <v>542</v>
      </c>
      <c r="D425" s="88">
        <v>45343</v>
      </c>
      <c r="E425" s="96" t="s">
        <v>574</v>
      </c>
      <c r="F425" s="96" t="s">
        <v>453</v>
      </c>
      <c r="G425" s="90">
        <v>0</v>
      </c>
      <c r="H425" s="90">
        <v>0</v>
      </c>
      <c r="I425" s="89" t="s">
        <v>514</v>
      </c>
      <c r="J425" s="90">
        <v>0</v>
      </c>
      <c r="K425" s="90">
        <v>0</v>
      </c>
      <c r="L425" s="90">
        <v>0</v>
      </c>
      <c r="M425" s="90">
        <v>0</v>
      </c>
      <c r="N425" s="90">
        <v>0</v>
      </c>
      <c r="O425" s="90">
        <v>1076.93</v>
      </c>
      <c r="P425" s="90">
        <v>4307.71</v>
      </c>
      <c r="Q425" s="90">
        <v>0</v>
      </c>
      <c r="R425" s="90">
        <v>0</v>
      </c>
      <c r="S425" s="95">
        <f t="shared" si="12"/>
        <v>1076.93</v>
      </c>
      <c r="T425" s="94">
        <f t="shared" si="13"/>
        <v>4307.71</v>
      </c>
      <c r="U425" s="48" t="str">
        <f>VLOOKUP(B425,'FOLHA RESUMIDA'!C:I,2,0)</f>
        <v>ISIS RUANA PARENTE GONCALVES</v>
      </c>
    </row>
    <row r="426" spans="1:21">
      <c r="A426" s="96">
        <v>1</v>
      </c>
      <c r="B426" s="96">
        <v>3429</v>
      </c>
      <c r="C426" s="92" t="s">
        <v>543</v>
      </c>
      <c r="D426" s="88">
        <v>45362</v>
      </c>
      <c r="E426" s="96" t="s">
        <v>574</v>
      </c>
      <c r="F426" s="96" t="s">
        <v>539</v>
      </c>
      <c r="G426" s="90">
        <v>0</v>
      </c>
      <c r="H426" s="90">
        <v>0</v>
      </c>
      <c r="I426" s="89" t="s">
        <v>514</v>
      </c>
      <c r="J426" s="90">
        <v>0</v>
      </c>
      <c r="K426" s="90">
        <v>0</v>
      </c>
      <c r="L426" s="90">
        <v>0</v>
      </c>
      <c r="M426" s="90">
        <v>0</v>
      </c>
      <c r="N426" s="90">
        <v>0</v>
      </c>
      <c r="O426" s="90">
        <v>1830.89</v>
      </c>
      <c r="P426" s="90">
        <v>7323.56</v>
      </c>
      <c r="Q426" s="90">
        <v>0</v>
      </c>
      <c r="R426" s="90">
        <v>0</v>
      </c>
      <c r="S426" s="95">
        <f t="shared" si="12"/>
        <v>1830.89</v>
      </c>
      <c r="T426" s="94">
        <f t="shared" si="13"/>
        <v>7323.56</v>
      </c>
      <c r="U426" s="48" t="str">
        <f>VLOOKUP(B426,'FOLHA RESUMIDA'!C:I,2,0)</f>
        <v>WASHINGTON LUIZ S DE L JUNIOR</v>
      </c>
    </row>
    <row r="427" spans="1:21">
      <c r="A427" s="96">
        <v>1</v>
      </c>
      <c r="B427" s="96">
        <v>3430</v>
      </c>
      <c r="C427" s="92" t="s">
        <v>544</v>
      </c>
      <c r="D427" s="88">
        <v>45384</v>
      </c>
      <c r="E427" s="96" t="s">
        <v>574</v>
      </c>
      <c r="F427" s="96" t="s">
        <v>402</v>
      </c>
      <c r="G427" s="90">
        <v>0</v>
      </c>
      <c r="H427" s="90">
        <v>0</v>
      </c>
      <c r="I427" s="89" t="s">
        <v>514</v>
      </c>
      <c r="J427" s="90">
        <v>0</v>
      </c>
      <c r="K427" s="90">
        <v>0</v>
      </c>
      <c r="L427" s="90">
        <v>0</v>
      </c>
      <c r="M427" s="90">
        <v>0</v>
      </c>
      <c r="N427" s="90">
        <v>0</v>
      </c>
      <c r="O427" s="90">
        <v>969.24</v>
      </c>
      <c r="P427" s="90">
        <v>3876.93</v>
      </c>
      <c r="Q427" s="90">
        <v>0</v>
      </c>
      <c r="R427" s="90">
        <v>0</v>
      </c>
      <c r="S427" s="95">
        <f t="shared" si="12"/>
        <v>969.24</v>
      </c>
      <c r="T427" s="94">
        <f t="shared" si="13"/>
        <v>3876.93</v>
      </c>
      <c r="U427" s="48" t="str">
        <f>VLOOKUP(B427,'FOLHA RESUMIDA'!C:I,2,0)</f>
        <v>TATIANA NOGUEIRA SANTOS</v>
      </c>
    </row>
    <row r="428" spans="1:21">
      <c r="A428" s="96">
        <v>1</v>
      </c>
      <c r="B428" s="96">
        <v>3431</v>
      </c>
      <c r="C428" s="92" t="s">
        <v>545</v>
      </c>
      <c r="D428" s="88">
        <v>45384</v>
      </c>
      <c r="E428" s="96" t="s">
        <v>574</v>
      </c>
      <c r="F428" s="96" t="s">
        <v>491</v>
      </c>
      <c r="G428" s="90">
        <v>0</v>
      </c>
      <c r="H428" s="90">
        <v>0</v>
      </c>
      <c r="I428" s="89" t="s">
        <v>514</v>
      </c>
      <c r="J428" s="90">
        <v>0</v>
      </c>
      <c r="K428" s="90">
        <v>0</v>
      </c>
      <c r="L428" s="90">
        <v>0</v>
      </c>
      <c r="M428" s="90">
        <v>1800</v>
      </c>
      <c r="N428" s="90">
        <v>0</v>
      </c>
      <c r="O428" s="90">
        <v>323.08</v>
      </c>
      <c r="P428" s="90">
        <v>1292.31</v>
      </c>
      <c r="Q428" s="90">
        <v>0</v>
      </c>
      <c r="R428" s="90">
        <v>0</v>
      </c>
      <c r="S428" s="95">
        <f t="shared" si="12"/>
        <v>323.08</v>
      </c>
      <c r="T428" s="94">
        <f t="shared" si="13"/>
        <v>3092.31</v>
      </c>
      <c r="U428" s="48" t="str">
        <f>VLOOKUP(B428,'FOLHA RESUMIDA'!C:I,2,0)</f>
        <v>SAMIA RAFAELA B CAVALCANTE</v>
      </c>
    </row>
    <row r="429" spans="1:21">
      <c r="A429" s="96">
        <v>1</v>
      </c>
      <c r="B429" s="96">
        <v>3432</v>
      </c>
      <c r="C429" s="92" t="s">
        <v>546</v>
      </c>
      <c r="D429" s="88">
        <v>45387</v>
      </c>
      <c r="E429" s="96" t="s">
        <v>574</v>
      </c>
      <c r="F429" s="96" t="s">
        <v>396</v>
      </c>
      <c r="G429" s="90">
        <v>0</v>
      </c>
      <c r="H429" s="90">
        <v>0</v>
      </c>
      <c r="I429" s="89" t="s">
        <v>514</v>
      </c>
      <c r="J429" s="90">
        <v>0</v>
      </c>
      <c r="K429" s="90">
        <v>0</v>
      </c>
      <c r="L429" s="90">
        <v>0</v>
      </c>
      <c r="M429" s="90">
        <v>0</v>
      </c>
      <c r="N429" s="90">
        <v>0</v>
      </c>
      <c r="O429" s="90">
        <v>430.76</v>
      </c>
      <c r="P429" s="90">
        <v>1723.08</v>
      </c>
      <c r="Q429" s="90">
        <v>0</v>
      </c>
      <c r="R429" s="90">
        <v>0</v>
      </c>
      <c r="S429" s="95">
        <f t="shared" si="12"/>
        <v>430.76</v>
      </c>
      <c r="T429" s="94">
        <f t="shared" si="13"/>
        <v>1723.08</v>
      </c>
      <c r="U429" s="48" t="str">
        <f>VLOOKUP(B429,'FOLHA RESUMIDA'!C:I,2,0)</f>
        <v>EVELYN TAYRINE S DE OLIVEIRA</v>
      </c>
    </row>
    <row r="430" spans="1:21">
      <c r="A430" s="96">
        <v>1</v>
      </c>
      <c r="B430" s="96">
        <v>3433</v>
      </c>
      <c r="C430" s="92" t="s">
        <v>547</v>
      </c>
      <c r="D430" s="88">
        <v>45394</v>
      </c>
      <c r="E430" s="96" t="s">
        <v>574</v>
      </c>
      <c r="F430" s="96" t="s">
        <v>402</v>
      </c>
      <c r="G430" s="90">
        <v>0</v>
      </c>
      <c r="H430" s="90">
        <v>0</v>
      </c>
      <c r="I430" s="89" t="s">
        <v>514</v>
      </c>
      <c r="J430" s="90">
        <v>0</v>
      </c>
      <c r="K430" s="90">
        <v>0</v>
      </c>
      <c r="L430" s="90">
        <v>0</v>
      </c>
      <c r="M430" s="90">
        <v>0</v>
      </c>
      <c r="N430" s="90">
        <v>0</v>
      </c>
      <c r="O430" s="90">
        <v>969.24</v>
      </c>
      <c r="P430" s="90">
        <v>3876.93</v>
      </c>
      <c r="Q430" s="90">
        <v>0</v>
      </c>
      <c r="R430" s="90">
        <v>0</v>
      </c>
      <c r="S430" s="95">
        <f t="shared" si="12"/>
        <v>969.24</v>
      </c>
      <c r="T430" s="94">
        <f t="shared" si="13"/>
        <v>3876.93</v>
      </c>
      <c r="U430" s="48" t="str">
        <f>VLOOKUP(B430,'FOLHA RESUMIDA'!C:I,2,0)</f>
        <v>BRENDAH NICHOLLY A MACIEL FRAZ</v>
      </c>
    </row>
    <row r="431" spans="1:21">
      <c r="A431" s="96">
        <v>1</v>
      </c>
      <c r="B431" s="96">
        <v>3434</v>
      </c>
      <c r="C431" s="92" t="s">
        <v>548</v>
      </c>
      <c r="D431" s="88">
        <v>45398</v>
      </c>
      <c r="E431" s="96" t="s">
        <v>574</v>
      </c>
      <c r="F431" s="96" t="s">
        <v>438</v>
      </c>
      <c r="G431" s="90">
        <v>0</v>
      </c>
      <c r="H431" s="90">
        <v>0</v>
      </c>
      <c r="I431" s="89" t="s">
        <v>514</v>
      </c>
      <c r="J431" s="90">
        <v>0</v>
      </c>
      <c r="K431" s="90">
        <v>0</v>
      </c>
      <c r="L431" s="90">
        <v>0</v>
      </c>
      <c r="M431" s="90">
        <v>0</v>
      </c>
      <c r="N431" s="90">
        <v>0</v>
      </c>
      <c r="O431" s="90">
        <v>1830.89</v>
      </c>
      <c r="P431" s="90">
        <v>7323.56</v>
      </c>
      <c r="Q431" s="90">
        <v>0</v>
      </c>
      <c r="R431" s="90">
        <v>0</v>
      </c>
      <c r="S431" s="95">
        <f t="shared" si="12"/>
        <v>1830.89</v>
      </c>
      <c r="T431" s="94">
        <f t="shared" si="13"/>
        <v>7323.56</v>
      </c>
      <c r="U431" s="48" t="str">
        <f>VLOOKUP(B431,'FOLHA RESUMIDA'!C:I,2,0)</f>
        <v>DANIEL PEREIRA DA SILVA</v>
      </c>
    </row>
    <row r="432" spans="1:21">
      <c r="A432" s="96">
        <v>1</v>
      </c>
      <c r="B432" s="96">
        <v>3436</v>
      </c>
      <c r="C432" s="92" t="s">
        <v>549</v>
      </c>
      <c r="D432" s="88">
        <v>45414</v>
      </c>
      <c r="E432" s="96" t="s">
        <v>574</v>
      </c>
      <c r="F432" s="96" t="s">
        <v>550</v>
      </c>
      <c r="G432" s="90">
        <v>0</v>
      </c>
      <c r="H432" s="90">
        <v>0</v>
      </c>
      <c r="I432" s="89" t="s">
        <v>514</v>
      </c>
      <c r="J432" s="90">
        <v>0</v>
      </c>
      <c r="K432" s="90">
        <v>0</v>
      </c>
      <c r="L432" s="90">
        <v>0</v>
      </c>
      <c r="M432" s="90">
        <v>0</v>
      </c>
      <c r="N432" s="90">
        <v>0</v>
      </c>
      <c r="O432" s="90">
        <v>1830.89</v>
      </c>
      <c r="P432" s="90">
        <v>7323.56</v>
      </c>
      <c r="Q432" s="90">
        <v>0</v>
      </c>
      <c r="R432" s="90">
        <v>0</v>
      </c>
      <c r="S432" s="95">
        <f t="shared" si="12"/>
        <v>1830.89</v>
      </c>
      <c r="T432" s="94">
        <f t="shared" si="13"/>
        <v>7323.56</v>
      </c>
      <c r="U432" s="48" t="str">
        <f>VLOOKUP(B432,'FOLHA RESUMIDA'!C:I,2,0)</f>
        <v>FABIO RICARDO SILVA</v>
      </c>
    </row>
    <row r="433" spans="1:21">
      <c r="A433" s="96">
        <v>1</v>
      </c>
      <c r="B433" s="96">
        <v>3437</v>
      </c>
      <c r="C433" s="92" t="s">
        <v>551</v>
      </c>
      <c r="D433" s="88">
        <v>45414</v>
      </c>
      <c r="E433" s="96" t="s">
        <v>574</v>
      </c>
      <c r="F433" s="96" t="s">
        <v>398</v>
      </c>
      <c r="G433" s="90">
        <v>0</v>
      </c>
      <c r="H433" s="90">
        <v>0</v>
      </c>
      <c r="I433" s="89" t="s">
        <v>514</v>
      </c>
      <c r="J433" s="90">
        <v>0</v>
      </c>
      <c r="K433" s="90">
        <v>0</v>
      </c>
      <c r="L433" s="90">
        <v>0</v>
      </c>
      <c r="M433" s="90">
        <v>0</v>
      </c>
      <c r="N433" s="90">
        <v>0</v>
      </c>
      <c r="O433" s="90">
        <v>1830.89</v>
      </c>
      <c r="P433" s="90">
        <v>7323.56</v>
      </c>
      <c r="Q433" s="90">
        <v>0</v>
      </c>
      <c r="R433" s="90">
        <v>0</v>
      </c>
      <c r="S433" s="95">
        <f t="shared" si="12"/>
        <v>1830.89</v>
      </c>
      <c r="T433" s="94">
        <f t="shared" si="13"/>
        <v>7323.56</v>
      </c>
      <c r="U433" s="48" t="str">
        <f>VLOOKUP(B433,'FOLHA RESUMIDA'!C:I,2,0)</f>
        <v>MARIA SONIA C DE VASCONCELOS</v>
      </c>
    </row>
    <row r="434" spans="1:21">
      <c r="A434" s="96">
        <v>1</v>
      </c>
      <c r="B434" s="96">
        <v>3439</v>
      </c>
      <c r="C434" s="92" t="s">
        <v>552</v>
      </c>
      <c r="D434" s="88">
        <v>45434</v>
      </c>
      <c r="E434" s="96" t="s">
        <v>574</v>
      </c>
      <c r="F434" s="96" t="s">
        <v>462</v>
      </c>
      <c r="G434" s="90">
        <v>0</v>
      </c>
      <c r="H434" s="90">
        <v>0</v>
      </c>
      <c r="I434" s="89" t="s">
        <v>514</v>
      </c>
      <c r="J434" s="90">
        <v>0</v>
      </c>
      <c r="K434" s="90">
        <v>0</v>
      </c>
      <c r="L434" s="90">
        <v>0</v>
      </c>
      <c r="M434" s="90">
        <v>0</v>
      </c>
      <c r="N434" s="90">
        <v>0</v>
      </c>
      <c r="O434" s="90">
        <v>1992.45</v>
      </c>
      <c r="P434" s="90">
        <v>7969.76</v>
      </c>
      <c r="Q434" s="90">
        <v>0</v>
      </c>
      <c r="R434" s="90">
        <v>0</v>
      </c>
      <c r="S434" s="95">
        <f t="shared" si="12"/>
        <v>1992.45</v>
      </c>
      <c r="T434" s="94">
        <f t="shared" si="13"/>
        <v>7969.76</v>
      </c>
      <c r="U434" s="48" t="str">
        <f>VLOOKUP(B434,'FOLHA RESUMIDA'!C:I,2,0)</f>
        <v>EVELINE ALMEIDA O DOS SANTOS</v>
      </c>
    </row>
    <row r="435" spans="1:21">
      <c r="A435" s="96">
        <v>1</v>
      </c>
      <c r="B435" s="96">
        <v>3440</v>
      </c>
      <c r="C435" s="92" t="s">
        <v>554</v>
      </c>
      <c r="D435" s="88">
        <v>45454</v>
      </c>
      <c r="E435" s="96" t="s">
        <v>574</v>
      </c>
      <c r="F435" s="96" t="s">
        <v>459</v>
      </c>
      <c r="G435" s="90">
        <v>0</v>
      </c>
      <c r="H435" s="90">
        <v>0</v>
      </c>
      <c r="I435" s="89" t="s">
        <v>514</v>
      </c>
      <c r="J435" s="90">
        <v>0</v>
      </c>
      <c r="K435" s="90">
        <v>0</v>
      </c>
      <c r="L435" s="90">
        <v>0</v>
      </c>
      <c r="M435" s="90">
        <v>0</v>
      </c>
      <c r="N435" s="90">
        <v>0</v>
      </c>
      <c r="O435" s="90">
        <v>1992.45</v>
      </c>
      <c r="P435" s="90">
        <v>7969.76</v>
      </c>
      <c r="Q435" s="90">
        <v>0</v>
      </c>
      <c r="R435" s="90">
        <v>0</v>
      </c>
      <c r="S435" s="95">
        <f t="shared" si="12"/>
        <v>1992.45</v>
      </c>
      <c r="T435" s="94">
        <f t="shared" si="13"/>
        <v>7969.76</v>
      </c>
      <c r="U435" s="48" t="str">
        <f>VLOOKUP(B435,'FOLHA RESUMIDA'!C:I,2,0)</f>
        <v>KELBY DE MENEZES LAFAYETTE</v>
      </c>
    </row>
    <row r="436" spans="1:21">
      <c r="A436" s="96">
        <v>1</v>
      </c>
      <c r="B436" s="96">
        <v>3441</v>
      </c>
      <c r="C436" s="92" t="s">
        <v>555</v>
      </c>
      <c r="D436" s="88">
        <v>45474</v>
      </c>
      <c r="E436" s="96" t="s">
        <v>574</v>
      </c>
      <c r="F436" s="96" t="s">
        <v>453</v>
      </c>
      <c r="G436" s="90">
        <v>0</v>
      </c>
      <c r="H436" s="90">
        <v>0</v>
      </c>
      <c r="I436" s="89" t="s">
        <v>514</v>
      </c>
      <c r="J436" s="90">
        <v>0</v>
      </c>
      <c r="K436" s="90">
        <v>0</v>
      </c>
      <c r="L436" s="90">
        <v>0</v>
      </c>
      <c r="M436" s="90">
        <v>0</v>
      </c>
      <c r="N436" s="90">
        <v>0</v>
      </c>
      <c r="O436" s="90">
        <v>1076.93</v>
      </c>
      <c r="P436" s="90">
        <v>4307.71</v>
      </c>
      <c r="Q436" s="90">
        <v>0</v>
      </c>
      <c r="R436" s="90">
        <v>0</v>
      </c>
      <c r="S436" s="95">
        <f t="shared" si="12"/>
        <v>1076.93</v>
      </c>
      <c r="T436" s="94">
        <f t="shared" si="13"/>
        <v>4307.71</v>
      </c>
      <c r="U436" s="48" t="str">
        <f>VLOOKUP(B436,'FOLHA RESUMIDA'!C:I,2,0)</f>
        <v>ELISON CARLOS FERREIRA SILVA</v>
      </c>
    </row>
    <row r="437" spans="1:21">
      <c r="A437" s="96">
        <v>1</v>
      </c>
      <c r="B437" s="96">
        <v>3443</v>
      </c>
      <c r="C437" s="92" t="s">
        <v>559</v>
      </c>
      <c r="D437" s="88">
        <v>45537</v>
      </c>
      <c r="E437" s="96" t="s">
        <v>574</v>
      </c>
      <c r="F437" s="96" t="s">
        <v>402</v>
      </c>
      <c r="G437" s="90">
        <v>0</v>
      </c>
      <c r="H437" s="90">
        <v>0</v>
      </c>
      <c r="I437" s="89" t="s">
        <v>514</v>
      </c>
      <c r="J437" s="90">
        <v>0</v>
      </c>
      <c r="K437" s="90">
        <v>0</v>
      </c>
      <c r="L437" s="90">
        <v>0</v>
      </c>
      <c r="M437" s="90">
        <v>0</v>
      </c>
      <c r="N437" s="90">
        <v>0</v>
      </c>
      <c r="O437" s="90">
        <v>969.24</v>
      </c>
      <c r="P437" s="90">
        <v>3876.93</v>
      </c>
      <c r="Q437" s="90">
        <v>0</v>
      </c>
      <c r="R437" s="90">
        <v>0</v>
      </c>
      <c r="S437" s="95">
        <f t="shared" si="12"/>
        <v>969.24</v>
      </c>
      <c r="T437" s="94">
        <f t="shared" si="13"/>
        <v>3876.93</v>
      </c>
      <c r="U437" s="48" t="str">
        <f>VLOOKUP(B437,'FOLHA RESUMIDA'!C:I,2,0)</f>
        <v>CAIO HENRIQUE SOUZA FERREIRA</v>
      </c>
    </row>
    <row r="438" spans="1:21">
      <c r="A438" s="96">
        <v>1</v>
      </c>
      <c r="B438" s="96">
        <v>3444</v>
      </c>
      <c r="C438" s="92" t="s">
        <v>560</v>
      </c>
      <c r="D438" s="88">
        <v>45544</v>
      </c>
      <c r="E438" s="96" t="s">
        <v>574</v>
      </c>
      <c r="F438" s="96" t="s">
        <v>408</v>
      </c>
      <c r="G438" s="90">
        <v>1398.81</v>
      </c>
      <c r="H438" s="90">
        <v>0</v>
      </c>
      <c r="I438" s="89" t="s">
        <v>512</v>
      </c>
      <c r="J438" s="90">
        <v>0</v>
      </c>
      <c r="K438" s="90">
        <v>0</v>
      </c>
      <c r="L438" s="90">
        <v>0</v>
      </c>
      <c r="M438" s="90">
        <v>0</v>
      </c>
      <c r="N438" s="90">
        <v>0</v>
      </c>
      <c r="O438" s="90">
        <v>0</v>
      </c>
      <c r="P438" s="90">
        <v>0</v>
      </c>
      <c r="Q438" s="90">
        <v>0</v>
      </c>
      <c r="R438" s="90">
        <v>0</v>
      </c>
      <c r="S438" s="95">
        <f t="shared" si="12"/>
        <v>1398.81</v>
      </c>
      <c r="T438" s="94">
        <f t="shared" si="13"/>
        <v>0</v>
      </c>
      <c r="U438" s="48" t="str">
        <f>VLOOKUP(B438,'FOLHA RESUMIDA'!C:I,2,0)</f>
        <v>DAIANNE LANNES DE LIMA</v>
      </c>
    </row>
    <row r="439" spans="1:21">
      <c r="A439" s="96">
        <v>1</v>
      </c>
      <c r="B439" s="96">
        <v>3445</v>
      </c>
      <c r="C439" s="92" t="s">
        <v>563</v>
      </c>
      <c r="D439" s="88">
        <v>45572</v>
      </c>
      <c r="E439" s="96" t="s">
        <v>574</v>
      </c>
      <c r="F439" s="96" t="s">
        <v>564</v>
      </c>
      <c r="G439" s="90">
        <v>0</v>
      </c>
      <c r="H439" s="90">
        <v>0</v>
      </c>
      <c r="I439" s="89" t="s">
        <v>514</v>
      </c>
      <c r="J439" s="90">
        <v>0</v>
      </c>
      <c r="K439" s="90">
        <v>0</v>
      </c>
      <c r="L439" s="90">
        <v>0</v>
      </c>
      <c r="M439" s="90">
        <v>0</v>
      </c>
      <c r="N439" s="90">
        <v>0</v>
      </c>
      <c r="O439" s="90">
        <v>1830.89</v>
      </c>
      <c r="P439" s="90">
        <v>7323.56</v>
      </c>
      <c r="Q439" s="90">
        <v>0</v>
      </c>
      <c r="R439" s="90">
        <v>0</v>
      </c>
      <c r="S439" s="95">
        <f t="shared" si="12"/>
        <v>1830.89</v>
      </c>
      <c r="T439" s="94">
        <f t="shared" si="13"/>
        <v>7323.56</v>
      </c>
      <c r="U439" s="48" t="str">
        <f>VLOOKUP(B439,'FOLHA RESUMIDA'!C:I,2,0)</f>
        <v>MARIA SOCORRO MARQUES NUNES</v>
      </c>
    </row>
    <row r="440" spans="1:21">
      <c r="A440" s="96">
        <v>1</v>
      </c>
      <c r="B440" s="96">
        <v>3446</v>
      </c>
      <c r="C440" s="92" t="s">
        <v>565</v>
      </c>
      <c r="D440" s="88">
        <v>45602</v>
      </c>
      <c r="E440" s="96" t="s">
        <v>574</v>
      </c>
      <c r="F440" s="96" t="s">
        <v>556</v>
      </c>
      <c r="G440" s="90">
        <v>0</v>
      </c>
      <c r="H440" s="90">
        <v>0</v>
      </c>
      <c r="I440" s="89" t="s">
        <v>514</v>
      </c>
      <c r="J440" s="90">
        <v>0</v>
      </c>
      <c r="K440" s="90">
        <v>0</v>
      </c>
      <c r="L440" s="90">
        <v>0</v>
      </c>
      <c r="M440" s="90">
        <v>0</v>
      </c>
      <c r="N440" s="90">
        <v>0</v>
      </c>
      <c r="O440" s="90">
        <v>1830.89</v>
      </c>
      <c r="P440" s="90">
        <v>7323.56</v>
      </c>
      <c r="Q440" s="90">
        <v>0</v>
      </c>
      <c r="R440" s="90">
        <v>0</v>
      </c>
      <c r="S440" s="95">
        <f t="shared" si="12"/>
        <v>1830.89</v>
      </c>
      <c r="T440" s="94">
        <f t="shared" si="13"/>
        <v>7323.56</v>
      </c>
      <c r="U440" s="48" t="str">
        <f>VLOOKUP(B440,'FOLHA RESUMIDA'!C:I,2,0)</f>
        <v>JOAO BOSCO GONCALVES DA SILVA</v>
      </c>
    </row>
    <row r="441" spans="1:21">
      <c r="A441" s="96">
        <v>1</v>
      </c>
      <c r="B441" s="96">
        <v>3447</v>
      </c>
      <c r="C441" s="92" t="s">
        <v>568</v>
      </c>
      <c r="D441" s="88">
        <v>45649</v>
      </c>
      <c r="E441" s="96" t="s">
        <v>574</v>
      </c>
      <c r="F441" s="96" t="s">
        <v>453</v>
      </c>
      <c r="G441" s="90">
        <v>0</v>
      </c>
      <c r="H441" s="90">
        <v>0</v>
      </c>
      <c r="I441" s="89" t="s">
        <v>514</v>
      </c>
      <c r="J441" s="90">
        <v>0</v>
      </c>
      <c r="K441" s="90">
        <v>0</v>
      </c>
      <c r="L441" s="90">
        <v>0</v>
      </c>
      <c r="M441" s="90">
        <v>0</v>
      </c>
      <c r="N441" s="90">
        <v>0</v>
      </c>
      <c r="O441" s="90">
        <v>1076.93</v>
      </c>
      <c r="P441" s="90">
        <v>4307.71</v>
      </c>
      <c r="Q441" s="90">
        <v>0</v>
      </c>
      <c r="R441" s="90">
        <v>0</v>
      </c>
      <c r="S441" s="95">
        <f t="shared" si="12"/>
        <v>1076.93</v>
      </c>
      <c r="T441" s="94">
        <f t="shared" si="13"/>
        <v>4307.71</v>
      </c>
      <c r="U441" s="48" t="str">
        <f>VLOOKUP(B441,'FOLHA RESUMIDA'!C:I,2,0)</f>
        <v>ITAMAR XAVIER DE SA</v>
      </c>
    </row>
    <row r="442" spans="1:21">
      <c r="A442" s="96">
        <v>1</v>
      </c>
      <c r="B442" s="96">
        <v>3448</v>
      </c>
      <c r="C442" s="92" t="s">
        <v>570</v>
      </c>
      <c r="D442" s="88">
        <v>45715</v>
      </c>
      <c r="E442" s="96" t="s">
        <v>574</v>
      </c>
      <c r="F442" s="96" t="s">
        <v>402</v>
      </c>
      <c r="G442" s="90">
        <v>0</v>
      </c>
      <c r="H442" s="90">
        <v>0</v>
      </c>
      <c r="I442" s="89" t="s">
        <v>514</v>
      </c>
      <c r="J442" s="90">
        <v>0</v>
      </c>
      <c r="K442" s="90">
        <v>0</v>
      </c>
      <c r="L442" s="90">
        <v>0</v>
      </c>
      <c r="M442" s="90">
        <v>0</v>
      </c>
      <c r="N442" s="90">
        <v>0</v>
      </c>
      <c r="O442" s="90">
        <v>969.24</v>
      </c>
      <c r="P442" s="90">
        <v>3876.93</v>
      </c>
      <c r="Q442" s="90">
        <v>0</v>
      </c>
      <c r="R442" s="90">
        <v>0</v>
      </c>
      <c r="S442" s="95">
        <f t="shared" si="12"/>
        <v>969.24</v>
      </c>
      <c r="T442" s="94">
        <f t="shared" si="13"/>
        <v>3876.93</v>
      </c>
      <c r="U442" s="48" t="str">
        <f>VLOOKUP(B442,'FOLHA RESUMIDA'!C:I,2,0)</f>
        <v>CASSIA ELIANAI CABRAL DE MELO</v>
      </c>
    </row>
    <row r="443" spans="1:21">
      <c r="A443" s="96">
        <v>1</v>
      </c>
      <c r="B443" s="96">
        <v>3449</v>
      </c>
      <c r="C443" s="92" t="s">
        <v>575</v>
      </c>
      <c r="D443" s="88">
        <v>45758</v>
      </c>
      <c r="E443" s="96" t="s">
        <v>574</v>
      </c>
      <c r="F443" s="96" t="s">
        <v>439</v>
      </c>
      <c r="G443" s="90">
        <v>0</v>
      </c>
      <c r="H443" s="90">
        <v>0</v>
      </c>
      <c r="I443" s="89" t="s">
        <v>514</v>
      </c>
      <c r="J443" s="90">
        <v>0</v>
      </c>
      <c r="K443" s="90">
        <v>0</v>
      </c>
      <c r="L443" s="90">
        <v>0</v>
      </c>
      <c r="M443" s="90">
        <v>0</v>
      </c>
      <c r="N443" s="90">
        <v>0</v>
      </c>
      <c r="O443" s="90">
        <v>700</v>
      </c>
      <c r="P443" s="90">
        <v>2800.02</v>
      </c>
      <c r="Q443" s="90">
        <v>0</v>
      </c>
      <c r="R443" s="90">
        <v>0</v>
      </c>
      <c r="S443" s="95">
        <f t="shared" si="12"/>
        <v>700</v>
      </c>
      <c r="T443" s="94">
        <f t="shared" si="13"/>
        <v>2800.02</v>
      </c>
      <c r="U443" s="48" t="str">
        <f>VLOOKUP(B443,'FOLHA RESUMIDA'!C:I,2,0)</f>
        <v>JOSIAS PITANGA DE M S AMORIM</v>
      </c>
    </row>
    <row r="444" spans="1:21">
      <c r="A444" s="96">
        <v>1</v>
      </c>
      <c r="B444" s="96">
        <v>3450</v>
      </c>
      <c r="C444" s="92" t="s">
        <v>576</v>
      </c>
      <c r="D444" s="88">
        <v>45782</v>
      </c>
      <c r="E444" s="96" t="s">
        <v>574</v>
      </c>
      <c r="F444" s="96" t="s">
        <v>577</v>
      </c>
      <c r="G444" s="90">
        <v>0</v>
      </c>
      <c r="H444" s="90">
        <v>0</v>
      </c>
      <c r="I444" s="89" t="s">
        <v>514</v>
      </c>
      <c r="J444" s="90">
        <v>0</v>
      </c>
      <c r="K444" s="90">
        <v>0</v>
      </c>
      <c r="L444" s="90">
        <v>0</v>
      </c>
      <c r="M444" s="90">
        <v>0</v>
      </c>
      <c r="N444" s="90">
        <v>0</v>
      </c>
      <c r="O444" s="90">
        <v>1830.89</v>
      </c>
      <c r="P444" s="90">
        <v>7323.56</v>
      </c>
      <c r="Q444" s="90">
        <v>0</v>
      </c>
      <c r="R444" s="90">
        <v>0</v>
      </c>
      <c r="S444" s="95">
        <f t="shared" si="12"/>
        <v>1830.89</v>
      </c>
      <c r="T444" s="94">
        <f t="shared" si="13"/>
        <v>7323.56</v>
      </c>
      <c r="U444" s="48" t="str">
        <f>VLOOKUP(B444,'FOLHA RESUMIDA'!C:I,2,0)</f>
        <v>TACIANA HENRIQUE DE F BRAGA</v>
      </c>
    </row>
    <row r="445" spans="1:21">
      <c r="A445" s="96">
        <v>59</v>
      </c>
      <c r="B445" s="96">
        <v>3451</v>
      </c>
      <c r="C445" s="92" t="s">
        <v>588</v>
      </c>
      <c r="D445" s="88">
        <v>45810</v>
      </c>
      <c r="E445" s="96" t="s">
        <v>574</v>
      </c>
      <c r="F445" s="96" t="s">
        <v>470</v>
      </c>
      <c r="G445" s="90">
        <v>2050.41</v>
      </c>
      <c r="H445" s="90">
        <v>0</v>
      </c>
      <c r="I445" s="89" t="s">
        <v>512</v>
      </c>
      <c r="J445" s="90">
        <v>0</v>
      </c>
      <c r="K445" s="90">
        <v>0</v>
      </c>
      <c r="L445" s="90">
        <v>0</v>
      </c>
      <c r="M445" s="90">
        <v>0</v>
      </c>
      <c r="N445" s="90">
        <v>0</v>
      </c>
      <c r="O445" s="90">
        <v>0</v>
      </c>
      <c r="P445" s="90">
        <v>0</v>
      </c>
      <c r="Q445" s="90">
        <v>0</v>
      </c>
      <c r="R445" s="90">
        <v>0</v>
      </c>
      <c r="S445" s="95">
        <f t="shared" si="12"/>
        <v>2050.41</v>
      </c>
      <c r="T445" s="94">
        <f t="shared" si="13"/>
        <v>0</v>
      </c>
      <c r="U445" s="48" t="str">
        <f>VLOOKUP(B445,'FOLHA RESUMIDA'!C:I,2,0)</f>
        <v>LUCIANA CRISTINA DA S VIEIRA</v>
      </c>
    </row>
    <row r="446" spans="1:21">
      <c r="A446" s="96">
        <v>1</v>
      </c>
      <c r="B446" s="96">
        <v>7002</v>
      </c>
      <c r="C446" s="92" t="s">
        <v>523</v>
      </c>
      <c r="D446" s="88">
        <v>45050</v>
      </c>
      <c r="E446" s="96" t="s">
        <v>574</v>
      </c>
      <c r="F446" s="96" t="s">
        <v>492</v>
      </c>
      <c r="G446" s="90">
        <v>0</v>
      </c>
      <c r="H446" s="90">
        <v>0</v>
      </c>
      <c r="I446" s="89" t="s">
        <v>522</v>
      </c>
      <c r="J446" s="90">
        <v>0</v>
      </c>
      <c r="K446" s="90">
        <v>0</v>
      </c>
      <c r="L446" s="90">
        <v>0</v>
      </c>
      <c r="M446" s="90">
        <v>0</v>
      </c>
      <c r="N446" s="90">
        <v>0</v>
      </c>
      <c r="O446" s="90">
        <v>0</v>
      </c>
      <c r="P446" s="90">
        <v>0</v>
      </c>
      <c r="Q446" s="90">
        <v>0</v>
      </c>
      <c r="R446" s="90">
        <v>18463.36</v>
      </c>
      <c r="S446" s="95">
        <f t="shared" si="12"/>
        <v>0</v>
      </c>
      <c r="T446" s="94">
        <f t="shared" si="13"/>
        <v>18463.36</v>
      </c>
      <c r="U446" s="48" t="str">
        <f>VLOOKUP(B446,'FOLHA RESUMIDA'!C:I,2,0)</f>
        <v>ANTONIO LUIZ DOLIVEIRA AZEVEDO</v>
      </c>
    </row>
    <row r="447" spans="1:21">
      <c r="A447" s="96">
        <v>1</v>
      </c>
      <c r="B447" s="96">
        <v>8249</v>
      </c>
      <c r="C447" s="92" t="s">
        <v>320</v>
      </c>
      <c r="D447" s="88">
        <v>38285</v>
      </c>
      <c r="E447" s="96" t="s">
        <v>574</v>
      </c>
      <c r="F447" s="96" t="s">
        <v>396</v>
      </c>
      <c r="G447" s="90">
        <v>0</v>
      </c>
      <c r="H447" s="90">
        <v>0</v>
      </c>
      <c r="I447" s="89" t="s">
        <v>514</v>
      </c>
      <c r="J447" s="90">
        <v>0</v>
      </c>
      <c r="K447" s="90">
        <v>0</v>
      </c>
      <c r="L447" s="90">
        <v>0</v>
      </c>
      <c r="M447" s="90">
        <v>0</v>
      </c>
      <c r="N447" s="90">
        <v>0</v>
      </c>
      <c r="O447" s="90">
        <v>700</v>
      </c>
      <c r="P447" s="90">
        <v>2800.02</v>
      </c>
      <c r="Q447" s="90">
        <v>0</v>
      </c>
      <c r="R447" s="90">
        <v>0</v>
      </c>
      <c r="S447" s="95">
        <f t="shared" si="12"/>
        <v>700</v>
      </c>
      <c r="T447" s="94">
        <f t="shared" si="13"/>
        <v>2800.02</v>
      </c>
    </row>
    <row r="448" spans="1:21">
      <c r="A448" s="92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</row>
    <row r="449" spans="1:18">
      <c r="A449" s="92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</row>
    <row r="450" spans="1:18">
      <c r="A450" s="92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</row>
    <row r="451" spans="1:18">
      <c r="A451" s="92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</row>
    <row r="452" spans="1:18">
      <c r="A452" s="92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</row>
    <row r="453" spans="1:18">
      <c r="A453" s="92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</row>
    <row r="454" spans="1:18">
      <c r="A454" s="92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</row>
    <row r="455" spans="1:18">
      <c r="A455" s="92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</row>
    <row r="456" spans="1:18">
      <c r="A456" s="92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</row>
    <row r="457" spans="1:18">
      <c r="A457" s="92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</row>
    <row r="458" spans="1:18">
      <c r="A458" s="92"/>
      <c r="B458" s="92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</row>
    <row r="459" spans="1:18">
      <c r="A459" s="92"/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</row>
    <row r="460" spans="1:18">
      <c r="A460" s="92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</row>
    <row r="461" spans="1:18">
      <c r="A461" s="92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</row>
    <row r="462" spans="1:18">
      <c r="A462" s="92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</row>
  </sheetData>
  <autoFilter ref="A3:U446">
    <filterColumn colId="20"/>
  </autoFilter>
  <sortState ref="A4:U14">
    <sortCondition ref="E4:E14"/>
  </sortState>
  <conditionalFormatting sqref="B1:B1048576">
    <cfRule type="duplicateValues" dxfId="109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zoomScale="90" zoomScaleNormal="90" workbookViewId="0">
      <selection activeCell="M26" sqref="M26"/>
    </sheetView>
  </sheetViews>
  <sheetFormatPr defaultRowHeight="15"/>
  <cols>
    <col min="1" max="1" width="9" style="13" bestFit="1" customWidth="1"/>
    <col min="2" max="2" width="10.7109375" style="39" bestFit="1" customWidth="1"/>
    <col min="3" max="3" width="33.42578125" style="13" bestFit="1" customWidth="1"/>
    <col min="4" max="4" width="8.42578125" style="13" bestFit="1" customWidth="1"/>
    <col min="5" max="5" width="43.42578125" style="13" customWidth="1"/>
    <col min="6" max="6" width="12.42578125" style="49" customWidth="1"/>
    <col min="7" max="7" width="7.140625" style="50" customWidth="1"/>
    <col min="8" max="8" width="12.42578125" style="49" customWidth="1"/>
    <col min="9" max="16384" width="9.140625" style="26"/>
  </cols>
  <sheetData>
    <row r="1" spans="1:8" ht="12.75" customHeight="1">
      <c r="A1" s="87" t="s">
        <v>594</v>
      </c>
      <c r="B1" s="87"/>
      <c r="C1" s="87"/>
      <c r="D1" s="87"/>
      <c r="E1" s="87"/>
      <c r="F1" s="87"/>
      <c r="G1" s="87"/>
      <c r="H1" s="87"/>
    </row>
    <row r="2" spans="1:8" ht="12.75" customHeight="1">
      <c r="A2" s="87"/>
      <c r="B2" s="87"/>
      <c r="C2" s="87"/>
      <c r="D2" s="87"/>
      <c r="E2" s="87"/>
      <c r="F2" s="87"/>
      <c r="G2" s="87"/>
      <c r="H2" s="87"/>
    </row>
    <row r="3" spans="1:8" ht="12.75" customHeight="1">
      <c r="A3" s="54"/>
      <c r="B3" s="69"/>
      <c r="C3" s="54"/>
      <c r="D3" s="54"/>
      <c r="E3" s="54"/>
      <c r="F3" s="69"/>
      <c r="G3" s="69"/>
      <c r="H3" s="69"/>
    </row>
    <row r="4" spans="1:8" ht="12.75" customHeight="1">
      <c r="A4" s="27" t="s">
        <v>417</v>
      </c>
      <c r="B4" s="27" t="s">
        <v>388</v>
      </c>
      <c r="C4" s="27" t="s">
        <v>2</v>
      </c>
      <c r="D4" s="27" t="s">
        <v>450</v>
      </c>
      <c r="E4" s="27" t="s">
        <v>432</v>
      </c>
      <c r="F4" s="27" t="s">
        <v>433</v>
      </c>
      <c r="G4" s="27" t="s">
        <v>434</v>
      </c>
      <c r="H4" s="27" t="s">
        <v>435</v>
      </c>
    </row>
    <row r="5" spans="1:8">
      <c r="A5" s="73">
        <v>1</v>
      </c>
      <c r="B5" s="93">
        <v>2634</v>
      </c>
      <c r="C5" s="75" t="s">
        <v>358</v>
      </c>
      <c r="D5" s="73">
        <v>1005</v>
      </c>
      <c r="E5" s="73" t="s">
        <v>595</v>
      </c>
      <c r="F5" s="98">
        <v>45810</v>
      </c>
      <c r="G5" s="74">
        <v>30</v>
      </c>
      <c r="H5" s="99">
        <v>45839</v>
      </c>
    </row>
    <row r="6" spans="1:8">
      <c r="A6" s="73">
        <v>2</v>
      </c>
      <c r="B6" s="93">
        <v>2577</v>
      </c>
      <c r="C6" s="75" t="s">
        <v>149</v>
      </c>
      <c r="D6" s="73">
        <v>1150</v>
      </c>
      <c r="E6" s="73" t="s">
        <v>596</v>
      </c>
      <c r="F6" s="98">
        <v>45810</v>
      </c>
      <c r="G6" s="74">
        <v>5</v>
      </c>
      <c r="H6" s="99">
        <v>45814</v>
      </c>
    </row>
    <row r="7" spans="1:8">
      <c r="A7" s="73">
        <v>3</v>
      </c>
      <c r="B7" s="93">
        <v>3112</v>
      </c>
      <c r="C7" s="75" t="s">
        <v>259</v>
      </c>
      <c r="D7" s="73">
        <v>1121</v>
      </c>
      <c r="E7" s="73" t="s">
        <v>584</v>
      </c>
      <c r="F7" s="100">
        <v>45810</v>
      </c>
      <c r="G7" s="101">
        <v>20</v>
      </c>
      <c r="H7" s="99">
        <v>45829</v>
      </c>
    </row>
    <row r="8" spans="1:8">
      <c r="A8" s="73">
        <v>4</v>
      </c>
      <c r="B8" s="93">
        <v>542</v>
      </c>
      <c r="C8" s="75" t="s">
        <v>6</v>
      </c>
      <c r="D8" s="73">
        <v>4172</v>
      </c>
      <c r="E8" s="73" t="s">
        <v>597</v>
      </c>
      <c r="F8" s="103">
        <v>45810</v>
      </c>
      <c r="G8" s="74">
        <v>20</v>
      </c>
      <c r="H8" s="99">
        <v>45829</v>
      </c>
    </row>
    <row r="9" spans="1:8">
      <c r="A9" s="73">
        <v>5</v>
      </c>
      <c r="B9" s="93">
        <v>2586</v>
      </c>
      <c r="C9" s="75" t="s">
        <v>330</v>
      </c>
      <c r="D9" s="73">
        <v>1161</v>
      </c>
      <c r="E9" s="73" t="s">
        <v>581</v>
      </c>
      <c r="F9" s="103">
        <v>45810</v>
      </c>
      <c r="G9" s="74">
        <v>14</v>
      </c>
      <c r="H9" s="99">
        <v>45823</v>
      </c>
    </row>
    <row r="10" spans="1:8">
      <c r="A10" s="73">
        <v>6</v>
      </c>
      <c r="B10" s="93">
        <v>3027</v>
      </c>
      <c r="C10" s="75" t="s">
        <v>249</v>
      </c>
      <c r="D10" s="73">
        <v>2242</v>
      </c>
      <c r="E10" s="73" t="s">
        <v>598</v>
      </c>
      <c r="F10" s="98">
        <v>45810</v>
      </c>
      <c r="G10" s="74">
        <v>30</v>
      </c>
      <c r="H10" s="99">
        <v>45839</v>
      </c>
    </row>
    <row r="11" spans="1:8">
      <c r="A11" s="73">
        <v>7</v>
      </c>
      <c r="B11" s="93">
        <v>2651</v>
      </c>
      <c r="C11" s="75" t="s">
        <v>369</v>
      </c>
      <c r="D11" s="73">
        <v>2252</v>
      </c>
      <c r="E11" s="73" t="s">
        <v>599</v>
      </c>
      <c r="F11" s="98">
        <v>45810</v>
      </c>
      <c r="G11" s="74">
        <v>20</v>
      </c>
      <c r="H11" s="99">
        <v>45829</v>
      </c>
    </row>
    <row r="12" spans="1:8">
      <c r="A12" s="73">
        <v>8</v>
      </c>
      <c r="B12" s="93">
        <v>2503</v>
      </c>
      <c r="C12" s="75" t="s">
        <v>134</v>
      </c>
      <c r="D12" s="73">
        <v>1005</v>
      </c>
      <c r="E12" s="73" t="s">
        <v>595</v>
      </c>
      <c r="F12" s="98">
        <v>45810</v>
      </c>
      <c r="G12" s="74">
        <v>30</v>
      </c>
      <c r="H12" s="99">
        <v>45839</v>
      </c>
    </row>
    <row r="13" spans="1:8">
      <c r="A13" s="73">
        <v>9</v>
      </c>
      <c r="B13" s="93">
        <v>3338</v>
      </c>
      <c r="C13" s="75" t="s">
        <v>300</v>
      </c>
      <c r="D13" s="73">
        <v>1160</v>
      </c>
      <c r="E13" s="73" t="s">
        <v>600</v>
      </c>
      <c r="F13" s="103">
        <v>45810</v>
      </c>
      <c r="G13" s="74">
        <v>20</v>
      </c>
      <c r="H13" s="99">
        <v>45829</v>
      </c>
    </row>
    <row r="14" spans="1:8">
      <c r="A14" s="73">
        <v>10</v>
      </c>
      <c r="B14" s="72">
        <v>2973</v>
      </c>
      <c r="C14" s="75" t="s">
        <v>334</v>
      </c>
      <c r="D14" s="73">
        <v>2202</v>
      </c>
      <c r="E14" s="73" t="s">
        <v>601</v>
      </c>
      <c r="F14" s="103">
        <v>45810</v>
      </c>
      <c r="G14" s="74">
        <v>20</v>
      </c>
      <c r="H14" s="99">
        <v>45829</v>
      </c>
    </row>
    <row r="15" spans="1:8">
      <c r="A15" s="73">
        <v>11</v>
      </c>
      <c r="B15" s="93">
        <v>2709</v>
      </c>
      <c r="C15" s="75" t="s">
        <v>170</v>
      </c>
      <c r="D15" s="73">
        <v>1144</v>
      </c>
      <c r="E15" s="73" t="s">
        <v>602</v>
      </c>
      <c r="F15" s="98">
        <v>45817</v>
      </c>
      <c r="G15" s="74">
        <v>20</v>
      </c>
      <c r="H15" s="99">
        <v>45836</v>
      </c>
    </row>
    <row r="16" spans="1:8">
      <c r="A16" s="73">
        <v>12</v>
      </c>
      <c r="B16" s="72">
        <v>3256</v>
      </c>
      <c r="C16" s="75" t="s">
        <v>289</v>
      </c>
      <c r="D16" s="73">
        <v>1130</v>
      </c>
      <c r="E16" s="73" t="s">
        <v>603</v>
      </c>
      <c r="F16" s="103">
        <v>45817</v>
      </c>
      <c r="G16" s="74">
        <v>20</v>
      </c>
      <c r="H16" s="99">
        <v>45836</v>
      </c>
    </row>
    <row r="17" spans="1:8">
      <c r="A17" s="73">
        <v>13</v>
      </c>
      <c r="B17" s="72">
        <v>2659</v>
      </c>
      <c r="C17" s="75" t="s">
        <v>159</v>
      </c>
      <c r="D17" s="73">
        <v>1161</v>
      </c>
      <c r="E17" s="73" t="s">
        <v>581</v>
      </c>
      <c r="F17" s="103">
        <v>45817</v>
      </c>
      <c r="G17" s="74">
        <v>15</v>
      </c>
      <c r="H17" s="99">
        <v>45831</v>
      </c>
    </row>
    <row r="18" spans="1:8">
      <c r="A18" s="73">
        <v>14</v>
      </c>
      <c r="B18" s="72">
        <v>2627</v>
      </c>
      <c r="C18" s="75" t="s">
        <v>324</v>
      </c>
      <c r="D18" s="73">
        <v>3170</v>
      </c>
      <c r="E18" s="73" t="s">
        <v>573</v>
      </c>
      <c r="F18" s="103">
        <v>45817</v>
      </c>
      <c r="G18" s="74">
        <v>10</v>
      </c>
      <c r="H18" s="99">
        <v>45826</v>
      </c>
    </row>
    <row r="19" spans="1:8">
      <c r="A19" s="73">
        <v>15</v>
      </c>
      <c r="B19" s="93">
        <v>3057</v>
      </c>
      <c r="C19" s="75" t="s">
        <v>255</v>
      </c>
      <c r="D19" s="73">
        <v>1005</v>
      </c>
      <c r="E19" s="73" t="s">
        <v>595</v>
      </c>
      <c r="F19" s="98">
        <v>45819</v>
      </c>
      <c r="G19" s="74">
        <v>10</v>
      </c>
      <c r="H19" s="99">
        <v>45828</v>
      </c>
    </row>
    <row r="20" spans="1:8">
      <c r="A20" s="73">
        <v>16</v>
      </c>
      <c r="B20" s="93">
        <v>1164</v>
      </c>
      <c r="C20" s="75" t="s">
        <v>21</v>
      </c>
      <c r="D20" s="73">
        <v>1140</v>
      </c>
      <c r="E20" s="73" t="s">
        <v>578</v>
      </c>
      <c r="F20" s="98">
        <v>45824</v>
      </c>
      <c r="G20" s="74">
        <v>14</v>
      </c>
      <c r="H20" s="99">
        <v>45837</v>
      </c>
    </row>
    <row r="21" spans="1:8">
      <c r="A21" s="73">
        <v>17</v>
      </c>
      <c r="B21" s="93">
        <v>2628</v>
      </c>
      <c r="C21" s="75" t="s">
        <v>156</v>
      </c>
      <c r="D21" s="73">
        <v>1020</v>
      </c>
      <c r="E21" s="73" t="s">
        <v>579</v>
      </c>
      <c r="F21" s="98">
        <v>45824</v>
      </c>
      <c r="G21" s="74">
        <v>5</v>
      </c>
      <c r="H21" s="99">
        <v>45828</v>
      </c>
    </row>
    <row r="22" spans="1:8">
      <c r="A22" s="73">
        <v>18</v>
      </c>
      <c r="B22" s="93">
        <v>3004</v>
      </c>
      <c r="C22" s="75" t="s">
        <v>246</v>
      </c>
      <c r="D22" s="73">
        <v>1141</v>
      </c>
      <c r="E22" s="73" t="s">
        <v>585</v>
      </c>
      <c r="F22" s="98">
        <v>45824</v>
      </c>
      <c r="G22" s="74">
        <v>5</v>
      </c>
      <c r="H22" s="99">
        <v>45828</v>
      </c>
    </row>
    <row r="23" spans="1:8">
      <c r="A23" s="73">
        <v>19</v>
      </c>
      <c r="B23" s="93">
        <v>3430</v>
      </c>
      <c r="C23" s="75" t="s">
        <v>544</v>
      </c>
      <c r="D23" s="73">
        <v>1031</v>
      </c>
      <c r="E23" s="73" t="s">
        <v>604</v>
      </c>
      <c r="F23" s="98">
        <v>45824</v>
      </c>
      <c r="G23" s="74">
        <v>5</v>
      </c>
      <c r="H23" s="99">
        <v>45828</v>
      </c>
    </row>
    <row r="24" spans="1:8">
      <c r="A24" s="73">
        <v>20</v>
      </c>
      <c r="B24" s="72">
        <v>2889</v>
      </c>
      <c r="C24" s="75" t="s">
        <v>215</v>
      </c>
      <c r="D24" s="73">
        <v>1141</v>
      </c>
      <c r="E24" s="73" t="s">
        <v>585</v>
      </c>
      <c r="F24" s="103">
        <v>45824</v>
      </c>
      <c r="G24" s="74">
        <v>5</v>
      </c>
      <c r="H24" s="99">
        <v>45828</v>
      </c>
    </row>
    <row r="25" spans="1:8">
      <c r="A25" s="73">
        <v>21</v>
      </c>
      <c r="B25" s="93">
        <v>2835</v>
      </c>
      <c r="C25" s="75" t="s">
        <v>378</v>
      </c>
      <c r="D25" s="73">
        <v>4170</v>
      </c>
      <c r="E25" s="73" t="s">
        <v>605</v>
      </c>
      <c r="F25" s="103">
        <v>45826</v>
      </c>
      <c r="G25" s="74">
        <v>10</v>
      </c>
      <c r="H25" s="99">
        <v>45835</v>
      </c>
    </row>
    <row r="26" spans="1:8">
      <c r="A26" s="73">
        <v>22</v>
      </c>
      <c r="B26" s="93">
        <v>3414</v>
      </c>
      <c r="C26" s="75" t="s">
        <v>582</v>
      </c>
      <c r="D26" s="73">
        <v>1180</v>
      </c>
      <c r="E26" s="73" t="s">
        <v>583</v>
      </c>
      <c r="F26" s="98">
        <v>45833</v>
      </c>
      <c r="G26" s="74">
        <v>21</v>
      </c>
      <c r="H26" s="99">
        <v>45853</v>
      </c>
    </row>
    <row r="27" spans="1:8">
      <c r="A27" s="73">
        <v>23</v>
      </c>
      <c r="B27" s="93">
        <v>2790</v>
      </c>
      <c r="C27" s="75" t="s">
        <v>189</v>
      </c>
      <c r="D27" s="73">
        <v>1005</v>
      </c>
      <c r="E27" s="73" t="s">
        <v>595</v>
      </c>
      <c r="F27" s="98">
        <v>45833</v>
      </c>
      <c r="G27" s="74">
        <v>15</v>
      </c>
      <c r="H27" s="99">
        <v>45847</v>
      </c>
    </row>
    <row r="28" spans="1:8">
      <c r="A28" s="73">
        <v>24</v>
      </c>
      <c r="B28" s="72">
        <v>2541</v>
      </c>
      <c r="C28" s="75" t="s">
        <v>145</v>
      </c>
      <c r="D28" s="73">
        <v>1005</v>
      </c>
      <c r="E28" s="73" t="s">
        <v>595</v>
      </c>
      <c r="F28" s="98">
        <v>45833</v>
      </c>
      <c r="G28" s="102">
        <v>20</v>
      </c>
      <c r="H28" s="99">
        <v>45852</v>
      </c>
    </row>
    <row r="29" spans="1:8">
      <c r="A29" s="73">
        <v>25</v>
      </c>
      <c r="B29" s="72">
        <v>2773</v>
      </c>
      <c r="C29" s="75" t="s">
        <v>182</v>
      </c>
      <c r="D29" s="73">
        <v>4141</v>
      </c>
      <c r="E29" s="73" t="s">
        <v>606</v>
      </c>
      <c r="F29" s="103">
        <v>45833</v>
      </c>
      <c r="G29" s="74">
        <v>10</v>
      </c>
      <c r="H29" s="99">
        <v>45842</v>
      </c>
    </row>
    <row r="30" spans="1:8">
      <c r="A30" s="73">
        <v>26</v>
      </c>
      <c r="B30" s="72">
        <v>3180</v>
      </c>
      <c r="C30" s="75" t="s">
        <v>277</v>
      </c>
      <c r="D30" s="73">
        <v>3111</v>
      </c>
      <c r="E30" s="73" t="s">
        <v>580</v>
      </c>
      <c r="F30" s="103">
        <v>45833</v>
      </c>
      <c r="G30" s="74">
        <v>10</v>
      </c>
      <c r="H30" s="99">
        <v>45842</v>
      </c>
    </row>
    <row r="31" spans="1:8">
      <c r="A31" s="73">
        <v>27</v>
      </c>
      <c r="B31" s="72">
        <v>2770</v>
      </c>
      <c r="C31" s="75" t="s">
        <v>181</v>
      </c>
      <c r="D31" s="73">
        <v>3111</v>
      </c>
      <c r="E31" s="73" t="s">
        <v>580</v>
      </c>
      <c r="F31" s="103">
        <v>45833</v>
      </c>
      <c r="G31" s="74">
        <v>10</v>
      </c>
      <c r="H31" s="99">
        <v>45842</v>
      </c>
    </row>
    <row r="32" spans="1:8">
      <c r="A32" s="73">
        <v>28</v>
      </c>
      <c r="B32" s="72">
        <v>2406</v>
      </c>
      <c r="C32" s="75" t="s">
        <v>122</v>
      </c>
      <c r="D32" s="73">
        <v>3111</v>
      </c>
      <c r="E32" s="73" t="s">
        <v>580</v>
      </c>
      <c r="F32" s="103">
        <v>45833</v>
      </c>
      <c r="G32" s="74">
        <v>10</v>
      </c>
      <c r="H32" s="99">
        <v>45842</v>
      </c>
    </row>
    <row r="33" spans="1:8">
      <c r="A33" s="73">
        <v>29</v>
      </c>
      <c r="B33" s="72">
        <v>2895</v>
      </c>
      <c r="C33" s="75" t="s">
        <v>219</v>
      </c>
      <c r="D33" s="73">
        <v>3170</v>
      </c>
      <c r="E33" s="73" t="s">
        <v>573</v>
      </c>
      <c r="F33" s="103">
        <v>45833</v>
      </c>
      <c r="G33" s="74">
        <v>10</v>
      </c>
      <c r="H33" s="99">
        <v>45842</v>
      </c>
    </row>
    <row r="34" spans="1:8">
      <c r="A34" s="73">
        <v>30</v>
      </c>
      <c r="B34" s="72">
        <v>2849</v>
      </c>
      <c r="C34" s="75" t="s">
        <v>203</v>
      </c>
      <c r="D34" s="73">
        <v>3170</v>
      </c>
      <c r="E34" s="73" t="s">
        <v>573</v>
      </c>
      <c r="F34" s="103">
        <v>45833</v>
      </c>
      <c r="G34" s="74">
        <v>10</v>
      </c>
      <c r="H34" s="99">
        <v>45842</v>
      </c>
    </row>
    <row r="35" spans="1:8">
      <c r="A35" s="73">
        <v>31</v>
      </c>
      <c r="B35" s="72">
        <v>2468</v>
      </c>
      <c r="C35" s="75" t="s">
        <v>129</v>
      </c>
      <c r="D35" s="73">
        <v>1051</v>
      </c>
      <c r="E35" s="73" t="s">
        <v>607</v>
      </c>
      <c r="F35" s="103">
        <v>45833</v>
      </c>
      <c r="G35" s="74">
        <v>21</v>
      </c>
      <c r="H35" s="99">
        <v>45853</v>
      </c>
    </row>
    <row r="36" spans="1:8">
      <c r="A36" s="73">
        <v>32</v>
      </c>
      <c r="B36" s="93">
        <v>3398</v>
      </c>
      <c r="C36" s="75" t="s">
        <v>515</v>
      </c>
      <c r="D36" s="73">
        <v>3111</v>
      </c>
      <c r="E36" s="73" t="s">
        <v>580</v>
      </c>
      <c r="F36" s="103">
        <v>45833</v>
      </c>
      <c r="G36" s="97">
        <v>10</v>
      </c>
      <c r="H36" s="99">
        <v>45842</v>
      </c>
    </row>
    <row r="37" spans="1:8">
      <c r="A37" s="73">
        <v>33</v>
      </c>
      <c r="B37" s="93">
        <v>2623</v>
      </c>
      <c r="C37" s="75" t="s">
        <v>155</v>
      </c>
      <c r="D37" s="73">
        <v>3111</v>
      </c>
      <c r="E37" s="73" t="s">
        <v>580</v>
      </c>
      <c r="F37" s="98">
        <v>45833</v>
      </c>
      <c r="G37" s="74">
        <v>10</v>
      </c>
      <c r="H37" s="99">
        <v>45842</v>
      </c>
    </row>
    <row r="38" spans="1:8">
      <c r="A38" s="73">
        <v>34</v>
      </c>
      <c r="B38" s="93">
        <v>2718</v>
      </c>
      <c r="C38" s="75" t="s">
        <v>351</v>
      </c>
      <c r="D38" s="73">
        <v>2200</v>
      </c>
      <c r="E38" s="73" t="s">
        <v>608</v>
      </c>
      <c r="F38" s="103">
        <v>45838</v>
      </c>
      <c r="G38" s="97">
        <v>5</v>
      </c>
      <c r="H38" s="99">
        <v>45842</v>
      </c>
    </row>
    <row r="39" spans="1:8">
      <c r="A39" s="73">
        <v>35</v>
      </c>
      <c r="B39" s="93">
        <v>3355</v>
      </c>
      <c r="C39" s="75" t="s">
        <v>313</v>
      </c>
      <c r="D39" s="73">
        <v>3111</v>
      </c>
      <c r="E39" s="73" t="s">
        <v>580</v>
      </c>
      <c r="F39" s="103">
        <v>45838</v>
      </c>
      <c r="G39" s="74">
        <v>10</v>
      </c>
      <c r="H39" s="99">
        <v>45847</v>
      </c>
    </row>
    <row r="40" spans="1:8">
      <c r="A40" s="73">
        <v>3</v>
      </c>
      <c r="B40" s="93">
        <v>2656</v>
      </c>
      <c r="C40" s="75" t="s">
        <v>158</v>
      </c>
      <c r="D40" s="73">
        <v>1070</v>
      </c>
      <c r="E40" s="73" t="s">
        <v>586</v>
      </c>
      <c r="F40" s="98">
        <v>45838</v>
      </c>
      <c r="G40" s="74">
        <v>15</v>
      </c>
      <c r="H40" s="99">
        <v>45852</v>
      </c>
    </row>
    <row r="41" spans="1:8">
      <c r="A41" s="73">
        <v>4</v>
      </c>
      <c r="B41" s="93">
        <v>3247</v>
      </c>
      <c r="C41" s="75" t="s">
        <v>288</v>
      </c>
      <c r="D41" s="73">
        <v>1000</v>
      </c>
      <c r="E41" s="73" t="s">
        <v>609</v>
      </c>
      <c r="F41" s="98">
        <v>45838</v>
      </c>
      <c r="G41" s="74">
        <v>6</v>
      </c>
      <c r="H41" s="99">
        <v>45843</v>
      </c>
    </row>
  </sheetData>
  <sortState ref="A5:I30">
    <sortCondition ref="F5:F30"/>
  </sortState>
  <mergeCells count="1">
    <mergeCell ref="A1:H2"/>
  </mergeCells>
  <conditionalFormatting sqref="B4:B1048576">
    <cfRule type="duplicateValues" dxfId="108" priority="372"/>
  </conditionalFormatting>
  <conditionalFormatting sqref="B12">
    <cfRule type="duplicateValues" dxfId="107" priority="112"/>
  </conditionalFormatting>
  <conditionalFormatting sqref="F16:G16 F18:G18 F20:G20 F22:G23 F25:G25 F27:G27">
    <cfRule type="cellIs" dxfId="106" priority="110" operator="equal">
      <formula>#REF!</formula>
    </cfRule>
    <cfRule type="cellIs" dxfId="105" priority="111" operator="equal">
      <formula>#REF!</formula>
    </cfRule>
  </conditionalFormatting>
  <conditionalFormatting sqref="B13">
    <cfRule type="duplicateValues" dxfId="104" priority="109"/>
  </conditionalFormatting>
  <conditionalFormatting sqref="B14">
    <cfRule type="duplicateValues" dxfId="103" priority="108"/>
  </conditionalFormatting>
  <conditionalFormatting sqref="B11:B14">
    <cfRule type="duplicateValues" dxfId="102" priority="107"/>
  </conditionalFormatting>
  <conditionalFormatting sqref="B5:B11">
    <cfRule type="duplicateValues" dxfId="101" priority="106"/>
  </conditionalFormatting>
  <conditionalFormatting sqref="F13:G16 F21:G21">
    <cfRule type="cellIs" dxfId="100" priority="101" operator="equal">
      <formula>#REF!</formula>
    </cfRule>
    <cfRule type="cellIs" dxfId="99" priority="102" operator="equal">
      <formula>#REF!</formula>
    </cfRule>
  </conditionalFormatting>
  <conditionalFormatting sqref="B15">
    <cfRule type="duplicateValues" dxfId="98" priority="100"/>
  </conditionalFormatting>
  <conditionalFormatting sqref="B16">
    <cfRule type="duplicateValues" dxfId="97" priority="99"/>
  </conditionalFormatting>
  <conditionalFormatting sqref="B17:B18">
    <cfRule type="duplicateValues" dxfId="96" priority="98"/>
  </conditionalFormatting>
  <conditionalFormatting sqref="F17:G18">
    <cfRule type="cellIs" dxfId="95" priority="96" operator="equal">
      <formula>#REF!</formula>
    </cfRule>
    <cfRule type="cellIs" dxfId="94" priority="97" operator="equal">
      <formula>#REF!</formula>
    </cfRule>
  </conditionalFormatting>
  <conditionalFormatting sqref="B19:B20">
    <cfRule type="duplicateValues" dxfId="93" priority="95"/>
  </conditionalFormatting>
  <conditionalFormatting sqref="F19:G20 F22:G27">
    <cfRule type="cellIs" dxfId="92" priority="93" operator="equal">
      <formula>#REF!</formula>
    </cfRule>
    <cfRule type="cellIs" dxfId="91" priority="94" operator="equal">
      <formula>#REF!</formula>
    </cfRule>
  </conditionalFormatting>
  <conditionalFormatting sqref="B5:B21">
    <cfRule type="duplicateValues" dxfId="90" priority="90"/>
  </conditionalFormatting>
  <conditionalFormatting sqref="F22:G22 F24:G24 F26:G27">
    <cfRule type="cellIs" dxfId="89" priority="88" operator="equal">
      <formula>#REF!</formula>
    </cfRule>
    <cfRule type="cellIs" dxfId="88" priority="89" operator="equal">
      <formula>#REF!</formula>
    </cfRule>
  </conditionalFormatting>
  <conditionalFormatting sqref="B5:B27">
    <cfRule type="duplicateValues" dxfId="87" priority="85"/>
  </conditionalFormatting>
  <conditionalFormatting sqref="B26:B27">
    <cfRule type="duplicateValues" dxfId="86" priority="84"/>
  </conditionalFormatting>
  <conditionalFormatting sqref="B15:B16">
    <cfRule type="duplicateValues" dxfId="85" priority="83"/>
  </conditionalFormatting>
  <conditionalFormatting sqref="F26:G27 F15:G17">
    <cfRule type="cellIs" dxfId="84" priority="81" operator="equal">
      <formula>#REF!</formula>
    </cfRule>
    <cfRule type="cellIs" dxfId="83" priority="82" operator="equal">
      <formula>#REF!</formula>
    </cfRule>
  </conditionalFormatting>
  <conditionalFormatting sqref="B17">
    <cfRule type="duplicateValues" dxfId="82" priority="80"/>
  </conditionalFormatting>
  <conditionalFormatting sqref="B18">
    <cfRule type="duplicateValues" dxfId="81" priority="79"/>
  </conditionalFormatting>
  <conditionalFormatting sqref="B5">
    <cfRule type="duplicateValues" dxfId="80" priority="76"/>
  </conditionalFormatting>
  <conditionalFormatting sqref="F5:G5">
    <cfRule type="cellIs" dxfId="79" priority="74" operator="equal">
      <formula>#REF!</formula>
    </cfRule>
    <cfRule type="cellIs" dxfId="78" priority="75" operator="equal">
      <formula>#REF!</formula>
    </cfRule>
  </conditionalFormatting>
  <conditionalFormatting sqref="B6:B14 B19:B23">
    <cfRule type="duplicateValues" dxfId="77" priority="73"/>
  </conditionalFormatting>
  <conditionalFormatting sqref="B4:B27">
    <cfRule type="duplicateValues" dxfId="76" priority="417"/>
  </conditionalFormatting>
  <conditionalFormatting sqref="B22:B27">
    <cfRule type="duplicateValues" dxfId="75" priority="418"/>
  </conditionalFormatting>
  <conditionalFormatting sqref="B5:B31">
    <cfRule type="duplicateValues" dxfId="74" priority="72"/>
  </conditionalFormatting>
  <conditionalFormatting sqref="F12:G21">
    <cfRule type="cellIs" dxfId="73" priority="68" operator="equal">
      <formula>#REF!</formula>
    </cfRule>
    <cfRule type="cellIs" dxfId="72" priority="69" operator="equal">
      <formula>#REF!</formula>
    </cfRule>
  </conditionalFormatting>
  <conditionalFormatting sqref="B28 B5:B11">
    <cfRule type="duplicateValues" dxfId="71" priority="65"/>
  </conditionalFormatting>
  <conditionalFormatting sqref="C10">
    <cfRule type="duplicateValues" dxfId="70" priority="64"/>
  </conditionalFormatting>
  <conditionalFormatting sqref="C11">
    <cfRule type="duplicateValues" dxfId="69" priority="63"/>
  </conditionalFormatting>
  <conditionalFormatting sqref="G10:H13 G16:H16">
    <cfRule type="cellIs" dxfId="68" priority="61" operator="equal">
      <formula>#REF!</formula>
    </cfRule>
    <cfRule type="cellIs" dxfId="67" priority="62" operator="equal">
      <formula>#REF!</formula>
    </cfRule>
  </conditionalFormatting>
  <conditionalFormatting sqref="C12">
    <cfRule type="duplicateValues" dxfId="66" priority="60"/>
  </conditionalFormatting>
  <conditionalFormatting sqref="C13">
    <cfRule type="duplicateValues" dxfId="65" priority="59"/>
  </conditionalFormatting>
  <conditionalFormatting sqref="C14">
    <cfRule type="duplicateValues" dxfId="64" priority="58"/>
  </conditionalFormatting>
  <conditionalFormatting sqref="G14:H14">
    <cfRule type="cellIs" dxfId="63" priority="56" operator="equal">
      <formula>#REF!</formula>
    </cfRule>
    <cfRule type="cellIs" dxfId="62" priority="57" operator="equal">
      <formula>#REF!</formula>
    </cfRule>
  </conditionalFormatting>
  <conditionalFormatting sqref="C15">
    <cfRule type="duplicateValues" dxfId="61" priority="55"/>
  </conditionalFormatting>
  <conditionalFormatting sqref="G15:H15">
    <cfRule type="cellIs" dxfId="60" priority="53" operator="equal">
      <formula>#REF!</formula>
    </cfRule>
    <cfRule type="cellIs" dxfId="59" priority="54" operator="equal">
      <formula>#REF!</formula>
    </cfRule>
  </conditionalFormatting>
  <conditionalFormatting sqref="C5:C9 C39:C41">
    <cfRule type="duplicateValues" dxfId="58" priority="52"/>
  </conditionalFormatting>
  <conditionalFormatting sqref="C23">
    <cfRule type="duplicateValues" dxfId="57" priority="51"/>
  </conditionalFormatting>
  <conditionalFormatting sqref="C18">
    <cfRule type="duplicateValues" dxfId="56" priority="50"/>
  </conditionalFormatting>
  <conditionalFormatting sqref="C20">
    <cfRule type="duplicateValues" dxfId="55" priority="49"/>
  </conditionalFormatting>
  <conditionalFormatting sqref="C23 C17:C18">
    <cfRule type="duplicateValues" dxfId="54" priority="48"/>
  </conditionalFormatting>
  <conditionalFormatting sqref="C23 C20 C17:C18">
    <cfRule type="duplicateValues" dxfId="53" priority="47"/>
  </conditionalFormatting>
  <conditionalFormatting sqref="C21">
    <cfRule type="duplicateValues" dxfId="52" priority="46"/>
  </conditionalFormatting>
  <conditionalFormatting sqref="C22:C23 C17:C18">
    <cfRule type="duplicateValues" dxfId="51" priority="45"/>
  </conditionalFormatting>
  <conditionalFormatting sqref="C5:C23 C26:C34 C37:C41">
    <cfRule type="duplicateValues" dxfId="50" priority="44"/>
  </conditionalFormatting>
  <conditionalFormatting sqref="C35:C37">
    <cfRule type="duplicateValues" dxfId="49" priority="43"/>
  </conditionalFormatting>
  <conditionalFormatting sqref="C35:C37">
    <cfRule type="duplicateValues" dxfId="48" priority="42"/>
  </conditionalFormatting>
  <conditionalFormatting sqref="B10">
    <cfRule type="duplicateValues" dxfId="47" priority="23"/>
  </conditionalFormatting>
  <conditionalFormatting sqref="B11">
    <cfRule type="duplicateValues" dxfId="46" priority="22"/>
  </conditionalFormatting>
  <conditionalFormatting sqref="B5:B9 B39:B41">
    <cfRule type="duplicateValues" dxfId="45" priority="11"/>
  </conditionalFormatting>
  <conditionalFormatting sqref="B23">
    <cfRule type="duplicateValues" dxfId="44" priority="10"/>
  </conditionalFormatting>
  <conditionalFormatting sqref="B20">
    <cfRule type="duplicateValues" dxfId="43" priority="8"/>
  </conditionalFormatting>
  <conditionalFormatting sqref="B23 B17:B18">
    <cfRule type="duplicateValues" dxfId="42" priority="7"/>
  </conditionalFormatting>
  <conditionalFormatting sqref="B23 B20 B17:B18">
    <cfRule type="duplicateValues" dxfId="41" priority="6"/>
  </conditionalFormatting>
  <conditionalFormatting sqref="B21">
    <cfRule type="duplicateValues" dxfId="40" priority="5"/>
  </conditionalFormatting>
  <conditionalFormatting sqref="B22:B23 B17:B18">
    <cfRule type="duplicateValues" dxfId="39" priority="4"/>
  </conditionalFormatting>
  <conditionalFormatting sqref="B5:B23 B26:B34 B37:B41">
    <cfRule type="duplicateValues" dxfId="38" priority="3"/>
  </conditionalFormatting>
  <conditionalFormatting sqref="B35:B37">
    <cfRule type="duplicateValues" dxfId="37" priority="2"/>
  </conditionalFormatting>
  <conditionalFormatting sqref="B35:B37">
    <cfRule type="duplicateValues" dxfId="36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56"/>
  <sheetViews>
    <sheetView workbookViewId="0">
      <pane ySplit="4" topLeftCell="A402" activePane="bottomLeft" state="frozen"/>
      <selection pane="bottomLeft" activeCell="E5" sqref="E5:E446"/>
    </sheetView>
  </sheetViews>
  <sheetFormatPr defaultRowHeight="12"/>
  <cols>
    <col min="1" max="1" width="5.28515625" style="9" customWidth="1"/>
    <col min="2" max="2" width="8.28515625" style="9" customWidth="1"/>
    <col min="3" max="3" width="34" style="8" customWidth="1"/>
    <col min="4" max="4" width="17.42578125" style="7" bestFit="1" customWidth="1"/>
    <col min="5" max="5" width="15.140625" style="7" bestFit="1" customWidth="1"/>
    <col min="6" max="7" width="17.42578125" style="42" bestFit="1" customWidth="1"/>
    <col min="8" max="8" width="15.140625" style="7" bestFit="1" customWidth="1"/>
    <col min="9" max="9" width="31.7109375" style="41" bestFit="1" customWidth="1"/>
    <col min="10" max="10" width="11.28515625" style="9" customWidth="1"/>
    <col min="11" max="11" width="11.140625" style="9" customWidth="1"/>
    <col min="12" max="12" width="15.140625" style="8" bestFit="1" customWidth="1"/>
    <col min="13" max="13" width="14.140625" style="8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L1" s="9"/>
      <c r="M1" s="9" t="s">
        <v>427</v>
      </c>
    </row>
    <row r="2" spans="1:16">
      <c r="A2" s="105" t="s">
        <v>610</v>
      </c>
      <c r="B2" s="104"/>
      <c r="C2" s="104"/>
      <c r="D2" s="104"/>
      <c r="E2" s="43"/>
      <c r="F2" s="57"/>
      <c r="G2" s="113"/>
      <c r="H2" s="43"/>
      <c r="L2" s="9" t="s">
        <v>426</v>
      </c>
      <c r="M2" s="9">
        <v>701</v>
      </c>
    </row>
    <row r="3" spans="1:16">
      <c r="L3" s="9" t="s">
        <v>428</v>
      </c>
      <c r="M3" s="6" t="s">
        <v>441</v>
      </c>
    </row>
    <row r="4" spans="1:16">
      <c r="A4" s="105" t="s">
        <v>0</v>
      </c>
      <c r="B4" s="105" t="s">
        <v>1</v>
      </c>
      <c r="C4" s="105" t="s">
        <v>2</v>
      </c>
      <c r="D4" s="109" t="s">
        <v>429</v>
      </c>
      <c r="E4" s="37" t="s">
        <v>428</v>
      </c>
      <c r="F4" s="57" t="s">
        <v>553</v>
      </c>
      <c r="G4" s="114" t="s">
        <v>431</v>
      </c>
      <c r="H4" s="36" t="s">
        <v>425</v>
      </c>
      <c r="L4" s="6" t="s">
        <v>442</v>
      </c>
      <c r="M4" s="6" t="s">
        <v>445</v>
      </c>
    </row>
    <row r="5" spans="1:16">
      <c r="A5" s="108">
        <v>1</v>
      </c>
      <c r="B5" s="108">
        <v>397</v>
      </c>
      <c r="C5" s="106" t="s">
        <v>3</v>
      </c>
      <c r="D5" s="110">
        <v>5991.41</v>
      </c>
      <c r="E5" s="35">
        <f>D5-H5</f>
        <v>2320.7399999999998</v>
      </c>
      <c r="F5" s="56">
        <f>IFERROR(VLOOKUP(B:B,ADI!B:D,3,0),"0,00")</f>
        <v>2037.08</v>
      </c>
      <c r="G5" s="115">
        <v>1633.59</v>
      </c>
      <c r="H5" s="35">
        <f>F5+G5</f>
        <v>3670.67</v>
      </c>
      <c r="I5" s="41" t="str">
        <f>VLOOKUP(B:B,'FOLHA RESUMIDA'!C:D,2,FALSE)</f>
        <v>MARIA AMARA MEDEIROS</v>
      </c>
      <c r="L5" s="9"/>
      <c r="M5" s="9"/>
    </row>
    <row r="6" spans="1:16">
      <c r="A6" s="108">
        <v>1</v>
      </c>
      <c r="B6" s="108">
        <v>508</v>
      </c>
      <c r="C6" s="106" t="s">
        <v>4</v>
      </c>
      <c r="D6" s="110">
        <v>5523.19</v>
      </c>
      <c r="E6" s="35">
        <f t="shared" ref="E6:E69" si="0">D6-H6</f>
        <v>2264.2599999999993</v>
      </c>
      <c r="F6" s="56">
        <f>IFERROR(VLOOKUP(B:B,ADI!B:D,3,0),"0,00")</f>
        <v>1877.88</v>
      </c>
      <c r="G6" s="115">
        <v>1381.05</v>
      </c>
      <c r="H6" s="35">
        <f t="shared" ref="H6:H69" si="1">F6+G6</f>
        <v>3258.9300000000003</v>
      </c>
      <c r="I6" s="41" t="str">
        <f>VLOOKUP(B:B,'FOLHA RESUMIDA'!C:D,2,FALSE)</f>
        <v>SANDRA EMIDIO PEREIRA</v>
      </c>
      <c r="L6" s="9"/>
      <c r="M6" s="9"/>
    </row>
    <row r="7" spans="1:16">
      <c r="A7" s="108">
        <v>1</v>
      </c>
      <c r="B7" s="108">
        <v>510</v>
      </c>
      <c r="C7" s="106" t="s">
        <v>5</v>
      </c>
      <c r="D7" s="110">
        <v>4626.68</v>
      </c>
      <c r="E7" s="35">
        <f t="shared" si="0"/>
        <v>1652.67</v>
      </c>
      <c r="F7" s="56">
        <f>IFERROR(VLOOKUP(B:B,ADI!B:D,3,0),"0,00")</f>
        <v>1521.81</v>
      </c>
      <c r="G7" s="115">
        <v>1452.2</v>
      </c>
      <c r="H7" s="35">
        <f t="shared" si="1"/>
        <v>2974.01</v>
      </c>
      <c r="I7" s="41" t="str">
        <f>VLOOKUP(B:B,'FOLHA RESUMIDA'!C:D,2,FALSE)</f>
        <v>FRANCISCO FERREIRA DE SOUSA</v>
      </c>
      <c r="L7" s="40" t="s">
        <v>429</v>
      </c>
      <c r="M7" s="6" t="s">
        <v>428</v>
      </c>
      <c r="N7" s="40" t="s">
        <v>430</v>
      </c>
      <c r="O7" s="40" t="s">
        <v>431</v>
      </c>
      <c r="P7" s="7" t="s">
        <v>425</v>
      </c>
    </row>
    <row r="8" spans="1:16">
      <c r="A8" s="108">
        <v>1</v>
      </c>
      <c r="B8" s="108">
        <v>542</v>
      </c>
      <c r="C8" s="106" t="s">
        <v>6</v>
      </c>
      <c r="D8" s="110">
        <v>5392.99</v>
      </c>
      <c r="E8" s="35">
        <f t="shared" si="0"/>
        <v>4466.88</v>
      </c>
      <c r="F8" s="56" t="str">
        <f>IFERROR(VLOOKUP(B:B,ADI!B:D,3,0),"0,00")</f>
        <v>0,00</v>
      </c>
      <c r="G8" s="115">
        <v>926.11</v>
      </c>
      <c r="H8" s="35">
        <f t="shared" si="1"/>
        <v>926.11</v>
      </c>
      <c r="I8" s="41" t="str">
        <f>VLOOKUP(B:B,'FOLHA RESUMIDA'!C:D,2,FALSE)</f>
        <v>ANA MARTA MARCELINO DA SILVA</v>
      </c>
    </row>
    <row r="9" spans="1:16">
      <c r="A9" s="108">
        <v>1</v>
      </c>
      <c r="B9" s="108">
        <v>788</v>
      </c>
      <c r="C9" s="106" t="s">
        <v>7</v>
      </c>
      <c r="D9" s="110">
        <v>3877.42</v>
      </c>
      <c r="E9" s="35">
        <f t="shared" si="0"/>
        <v>1281.7200000000003</v>
      </c>
      <c r="F9" s="56">
        <f>IFERROR(VLOOKUP(B:B,ADI!B:D,3,0),"0,00")</f>
        <v>1318.32</v>
      </c>
      <c r="G9" s="115">
        <v>1277.3800000000001</v>
      </c>
      <c r="H9" s="35">
        <f t="shared" si="1"/>
        <v>2595.6999999999998</v>
      </c>
      <c r="I9" s="41" t="str">
        <f>VLOOKUP(B:B,'FOLHA RESUMIDA'!C:D,2,FALSE)</f>
        <v>IVONEIDE FRANCISCA S ALMEIDA</v>
      </c>
    </row>
    <row r="10" spans="1:16">
      <c r="A10" s="108">
        <v>1</v>
      </c>
      <c r="B10" s="108">
        <v>830</v>
      </c>
      <c r="C10" s="106" t="s">
        <v>8</v>
      </c>
      <c r="D10" s="110">
        <v>5440.47</v>
      </c>
      <c r="E10" s="35">
        <f t="shared" si="0"/>
        <v>1891.0500000000002</v>
      </c>
      <c r="F10" s="56">
        <f>IFERROR(VLOOKUP(B:B,ADI!B:D,3,0),"0,00")</f>
        <v>1849.76</v>
      </c>
      <c r="G10" s="115">
        <v>1699.66</v>
      </c>
      <c r="H10" s="35">
        <f t="shared" si="1"/>
        <v>3549.42</v>
      </c>
      <c r="I10" s="41" t="str">
        <f>VLOOKUP(B:B,'FOLHA RESUMIDA'!C:D,2,FALSE)</f>
        <v>CARLOS ANTONIO DA SILVA</v>
      </c>
    </row>
    <row r="11" spans="1:16">
      <c r="A11" s="108">
        <v>1</v>
      </c>
      <c r="B11" s="108">
        <v>863</v>
      </c>
      <c r="C11" s="106" t="s">
        <v>9</v>
      </c>
      <c r="D11" s="110">
        <v>2759.34</v>
      </c>
      <c r="E11" s="35">
        <f t="shared" si="0"/>
        <v>1200.6600000000003</v>
      </c>
      <c r="F11" s="56">
        <f>IFERROR(VLOOKUP(B:B,ADI!B:D,3,0),"0,00")</f>
        <v>938.18</v>
      </c>
      <c r="G11" s="115">
        <v>620.5</v>
      </c>
      <c r="H11" s="35">
        <f t="shared" si="1"/>
        <v>1558.6799999999998</v>
      </c>
      <c r="I11" s="41" t="str">
        <f>VLOOKUP(B:B,'FOLHA RESUMIDA'!C:D,2,FALSE)</f>
        <v>JOSE AMARO DOS SANTOS</v>
      </c>
    </row>
    <row r="12" spans="1:16">
      <c r="A12" s="108">
        <v>1</v>
      </c>
      <c r="B12" s="108">
        <v>871</v>
      </c>
      <c r="C12" s="106" t="s">
        <v>561</v>
      </c>
      <c r="D12" s="110">
        <v>6309.29</v>
      </c>
      <c r="E12" s="35">
        <f t="shared" si="0"/>
        <v>2501.94</v>
      </c>
      <c r="F12" s="56">
        <f>IFERROR(VLOOKUP(B:B,ADI!B:D,3,0),"0,00")</f>
        <v>2145.16</v>
      </c>
      <c r="G12" s="115">
        <v>1662.19</v>
      </c>
      <c r="H12" s="35">
        <f t="shared" si="1"/>
        <v>3807.35</v>
      </c>
      <c r="I12" s="41" t="str">
        <f>VLOOKUP(B:B,'FOLHA RESUMIDA'!C:D,2,FALSE)</f>
        <v>MARIA LUISA P DE LEMOS SILVA</v>
      </c>
    </row>
    <row r="13" spans="1:16">
      <c r="A13" s="108">
        <v>1</v>
      </c>
      <c r="B13" s="108">
        <v>897</v>
      </c>
      <c r="C13" s="106" t="s">
        <v>10</v>
      </c>
      <c r="D13" s="110">
        <v>2059.06</v>
      </c>
      <c r="E13" s="35">
        <f t="shared" si="0"/>
        <v>1730.1399999999999</v>
      </c>
      <c r="F13" s="56">
        <f>IFERROR(VLOOKUP(B:B,ADI!B:D,3,0),"0,00")</f>
        <v>205.91</v>
      </c>
      <c r="G13" s="115">
        <v>123.01</v>
      </c>
      <c r="H13" s="35">
        <f t="shared" si="1"/>
        <v>328.92</v>
      </c>
      <c r="I13" s="41" t="str">
        <f>VLOOKUP(B:B,'FOLHA RESUMIDA'!C:D,2,FALSE)</f>
        <v>EUNICE DE ASSIS CALIXTO</v>
      </c>
    </row>
    <row r="14" spans="1:16">
      <c r="A14" s="108">
        <v>1</v>
      </c>
      <c r="B14" s="108">
        <v>996</v>
      </c>
      <c r="C14" s="106" t="s">
        <v>11</v>
      </c>
      <c r="D14" s="110">
        <v>4280.79</v>
      </c>
      <c r="E14" s="35">
        <f t="shared" si="0"/>
        <v>1586.6099999999997</v>
      </c>
      <c r="F14" s="56">
        <f>IFERROR(VLOOKUP(B:B,ADI!B:D,3,0),"0,00")</f>
        <v>1455.43</v>
      </c>
      <c r="G14" s="115">
        <v>1238.75</v>
      </c>
      <c r="H14" s="35">
        <f t="shared" si="1"/>
        <v>2694.1800000000003</v>
      </c>
      <c r="I14" s="41" t="str">
        <f>VLOOKUP(B:B,'FOLHA RESUMIDA'!C:D,2,FALSE)</f>
        <v>FIRMINO SIQUEIRA DA SILVA</v>
      </c>
    </row>
    <row r="15" spans="1:16">
      <c r="A15" s="108">
        <v>1</v>
      </c>
      <c r="B15" s="108">
        <v>1008</v>
      </c>
      <c r="C15" s="106" t="s">
        <v>12</v>
      </c>
      <c r="D15" s="110">
        <v>2627.98</v>
      </c>
      <c r="E15" s="35">
        <f t="shared" si="0"/>
        <v>711.06</v>
      </c>
      <c r="F15" s="56">
        <f>IFERROR(VLOOKUP(B:B,ADI!B:D,3,0),"0,00")</f>
        <v>893.51</v>
      </c>
      <c r="G15" s="115">
        <v>1023.41</v>
      </c>
      <c r="H15" s="35">
        <f t="shared" si="1"/>
        <v>1916.92</v>
      </c>
      <c r="I15" s="41" t="str">
        <f>VLOOKUP(B:B,'FOLHA RESUMIDA'!C:D,2,FALSE)</f>
        <v>MARIO JOSE DO NASCIMENTO</v>
      </c>
    </row>
    <row r="16" spans="1:16">
      <c r="A16" s="108">
        <v>1</v>
      </c>
      <c r="B16" s="108">
        <v>1037</v>
      </c>
      <c r="C16" s="106" t="s">
        <v>13</v>
      </c>
      <c r="D16" s="110">
        <v>4076.83</v>
      </c>
      <c r="E16" s="35">
        <f t="shared" si="0"/>
        <v>1502.8199999999997</v>
      </c>
      <c r="F16" s="56">
        <f>IFERROR(VLOOKUP(B:B,ADI!B:D,3,0),"0,00")</f>
        <v>1386.12</v>
      </c>
      <c r="G16" s="115">
        <v>1187.8900000000001</v>
      </c>
      <c r="H16" s="35">
        <f t="shared" si="1"/>
        <v>2574.0100000000002</v>
      </c>
      <c r="I16" s="41" t="str">
        <f>VLOOKUP(B:B,'FOLHA RESUMIDA'!C:D,2,FALSE)</f>
        <v>DAVI INACIO FILHO</v>
      </c>
    </row>
    <row r="17" spans="1:9">
      <c r="A17" s="108">
        <v>1</v>
      </c>
      <c r="B17" s="108">
        <v>1051</v>
      </c>
      <c r="C17" s="106" t="s">
        <v>14</v>
      </c>
      <c r="D17" s="110">
        <v>21920.69</v>
      </c>
      <c r="E17" s="35">
        <f t="shared" si="0"/>
        <v>7662.0999999999985</v>
      </c>
      <c r="F17" s="56">
        <f>IFERROR(VLOOKUP(B:B,ADI!B:D,3,0),"0,00")</f>
        <v>7453.03</v>
      </c>
      <c r="G17" s="115">
        <v>6805.56</v>
      </c>
      <c r="H17" s="35">
        <f t="shared" si="1"/>
        <v>14258.59</v>
      </c>
      <c r="I17" s="41" t="str">
        <f>VLOOKUP(B:B,'FOLHA RESUMIDA'!C:D,2,FALSE)</f>
        <v>GEORGE HAROLD DE B  WALMSLEY</v>
      </c>
    </row>
    <row r="18" spans="1:9">
      <c r="A18" s="108">
        <v>1</v>
      </c>
      <c r="B18" s="108">
        <v>1056</v>
      </c>
      <c r="C18" s="106" t="s">
        <v>15</v>
      </c>
      <c r="D18" s="110">
        <v>6775.82</v>
      </c>
      <c r="E18" s="35">
        <f t="shared" si="0"/>
        <v>4083.1099999999997</v>
      </c>
      <c r="F18" s="56">
        <f>IFERROR(VLOOKUP(B:B,ADI!B:D,3,0),"0,00")</f>
        <v>1677.78</v>
      </c>
      <c r="G18" s="115">
        <v>1014.93</v>
      </c>
      <c r="H18" s="35">
        <f t="shared" si="1"/>
        <v>2692.71</v>
      </c>
      <c r="I18" s="41" t="str">
        <f>VLOOKUP(B:B,'FOLHA RESUMIDA'!C:D,2,FALSE)</f>
        <v>VALERIA MARIA DA SILVA</v>
      </c>
    </row>
    <row r="19" spans="1:9">
      <c r="A19" s="108">
        <v>1</v>
      </c>
      <c r="B19" s="108">
        <v>1071</v>
      </c>
      <c r="C19" s="106" t="s">
        <v>16</v>
      </c>
      <c r="D19" s="110">
        <v>2270.11</v>
      </c>
      <c r="E19" s="35">
        <f t="shared" si="0"/>
        <v>424.27</v>
      </c>
      <c r="F19" s="56">
        <f>IFERROR(VLOOKUP(B:B,ADI!B:D,3,0),"0,00")</f>
        <v>771.84</v>
      </c>
      <c r="G19" s="115">
        <v>1074</v>
      </c>
      <c r="H19" s="35">
        <f t="shared" si="1"/>
        <v>1845.8400000000001</v>
      </c>
      <c r="I19" s="41" t="str">
        <f>VLOOKUP(B:B,'FOLHA RESUMIDA'!C:D,2,FALSE)</f>
        <v>MARIA JOSE DA HORA</v>
      </c>
    </row>
    <row r="20" spans="1:9">
      <c r="A20" s="108">
        <v>1</v>
      </c>
      <c r="B20" s="108">
        <v>1080</v>
      </c>
      <c r="C20" s="106" t="s">
        <v>17</v>
      </c>
      <c r="D20" s="110">
        <v>4475.91</v>
      </c>
      <c r="E20" s="35">
        <f t="shared" si="0"/>
        <v>1546.8899999999999</v>
      </c>
      <c r="F20" s="56">
        <f>IFERROR(VLOOKUP(B:B,ADI!B:D,3,0),"0,00")</f>
        <v>1118.98</v>
      </c>
      <c r="G20" s="115">
        <v>1810.04</v>
      </c>
      <c r="H20" s="35">
        <f t="shared" si="1"/>
        <v>2929.02</v>
      </c>
      <c r="I20" s="41" t="str">
        <f>VLOOKUP(B:B,'FOLHA RESUMIDA'!C:D,2,FALSE)</f>
        <v>VALDIRENE ANDRE PEREIRA</v>
      </c>
    </row>
    <row r="21" spans="1:9">
      <c r="A21" s="108">
        <v>1</v>
      </c>
      <c r="B21" s="108">
        <v>1099</v>
      </c>
      <c r="C21" s="106" t="s">
        <v>18</v>
      </c>
      <c r="D21" s="110">
        <v>4076.83</v>
      </c>
      <c r="E21" s="35">
        <f t="shared" si="0"/>
        <v>687.92000000000007</v>
      </c>
      <c r="F21" s="56">
        <f>IFERROR(VLOOKUP(B:B,ADI!B:D,3,0),"0,00")</f>
        <v>1386.12</v>
      </c>
      <c r="G21" s="115">
        <v>2002.79</v>
      </c>
      <c r="H21" s="35">
        <f t="shared" si="1"/>
        <v>3388.91</v>
      </c>
      <c r="I21" s="41" t="str">
        <f>VLOOKUP(B:B,'FOLHA RESUMIDA'!C:D,2,FALSE)</f>
        <v>VALERIA DA SILVA SOUZA</v>
      </c>
    </row>
    <row r="22" spans="1:9">
      <c r="A22" s="108">
        <v>1</v>
      </c>
      <c r="B22" s="108">
        <v>1126</v>
      </c>
      <c r="C22" s="106" t="s">
        <v>19</v>
      </c>
      <c r="D22" s="110">
        <v>6997.81</v>
      </c>
      <c r="E22" s="35">
        <f t="shared" si="0"/>
        <v>2974.16</v>
      </c>
      <c r="F22" s="56">
        <f>IFERROR(VLOOKUP(B:B,ADI!B:D,3,0),"0,00")</f>
        <v>2379.2600000000002</v>
      </c>
      <c r="G22" s="115">
        <v>1644.39</v>
      </c>
      <c r="H22" s="35">
        <f t="shared" si="1"/>
        <v>4023.6500000000005</v>
      </c>
      <c r="I22" s="41" t="str">
        <f>VLOOKUP(B:B,'FOLHA RESUMIDA'!C:D,2,FALSE)</f>
        <v>ALUISIO GOMES FERREIRA FILHO</v>
      </c>
    </row>
    <row r="23" spans="1:9">
      <c r="A23" s="108">
        <v>10</v>
      </c>
      <c r="B23" s="108">
        <v>1135</v>
      </c>
      <c r="C23" s="106" t="s">
        <v>321</v>
      </c>
      <c r="D23" s="110">
        <v>3682.31</v>
      </c>
      <c r="E23" s="35">
        <f t="shared" si="0"/>
        <v>1633.5099999999998</v>
      </c>
      <c r="F23" s="56">
        <f>IFERROR(VLOOKUP(B:B,ADI!B:D,3,0),"0,00")</f>
        <v>1251.99</v>
      </c>
      <c r="G23" s="115">
        <v>796.81</v>
      </c>
      <c r="H23" s="35">
        <f t="shared" si="1"/>
        <v>2048.8000000000002</v>
      </c>
      <c r="I23" s="41" t="str">
        <f>VLOOKUP(B:B,'FOLHA RESUMIDA'!C:D,2,FALSE)</f>
        <v>ANTONIO LUIZ DOS SANTOS</v>
      </c>
    </row>
    <row r="24" spans="1:9">
      <c r="A24" s="108">
        <v>1</v>
      </c>
      <c r="B24" s="108">
        <v>1159</v>
      </c>
      <c r="C24" s="106" t="s">
        <v>20</v>
      </c>
      <c r="D24" s="110">
        <v>2270.16</v>
      </c>
      <c r="E24" s="35">
        <f t="shared" si="0"/>
        <v>1515.5299999999997</v>
      </c>
      <c r="F24" s="56">
        <f>IFERROR(VLOOKUP(B:B,ADI!B:D,3,0),"0,00")</f>
        <v>408.63</v>
      </c>
      <c r="G24" s="115">
        <v>346</v>
      </c>
      <c r="H24" s="35">
        <f t="shared" si="1"/>
        <v>754.63</v>
      </c>
      <c r="I24" s="41" t="str">
        <f>VLOOKUP(B:B,'FOLHA RESUMIDA'!C:D,2,FALSE)</f>
        <v>VERA LUCIA MARIA C  DA SILVA</v>
      </c>
    </row>
    <row r="25" spans="1:9">
      <c r="A25" s="108">
        <v>1</v>
      </c>
      <c r="B25" s="108">
        <v>1164</v>
      </c>
      <c r="C25" s="106" t="s">
        <v>21</v>
      </c>
      <c r="D25" s="110">
        <v>6601.09</v>
      </c>
      <c r="E25" s="35">
        <f t="shared" si="0"/>
        <v>3968.23</v>
      </c>
      <c r="F25" s="56" t="str">
        <f>IFERROR(VLOOKUP(B:B,ADI!B:D,3,0),"0,00")</f>
        <v>0,00</v>
      </c>
      <c r="G25" s="115">
        <v>2632.86</v>
      </c>
      <c r="H25" s="35">
        <f t="shared" si="1"/>
        <v>2632.86</v>
      </c>
      <c r="I25" s="41" t="str">
        <f>VLOOKUP(B:B,'FOLHA RESUMIDA'!C:D,2,FALSE)</f>
        <v>TERESINHA MARIA DE F  FELIX</v>
      </c>
    </row>
    <row r="26" spans="1:9">
      <c r="A26" s="108">
        <v>1</v>
      </c>
      <c r="B26" s="108">
        <v>1169</v>
      </c>
      <c r="C26" s="106" t="s">
        <v>22</v>
      </c>
      <c r="D26" s="110">
        <v>3521.69</v>
      </c>
      <c r="E26" s="35">
        <f t="shared" si="0"/>
        <v>2132.75</v>
      </c>
      <c r="F26" s="56">
        <f>IFERROR(VLOOKUP(B:B,ADI!B:D,3,0),"0,00")</f>
        <v>1197.3699999999999</v>
      </c>
      <c r="G26" s="115">
        <v>191.57</v>
      </c>
      <c r="H26" s="35">
        <f t="shared" si="1"/>
        <v>1388.9399999999998</v>
      </c>
      <c r="I26" s="41" t="str">
        <f>VLOOKUP(B:B,'FOLHA RESUMIDA'!C:D,2,FALSE)</f>
        <v>MARIA DO CARMO SANTOS</v>
      </c>
    </row>
    <row r="27" spans="1:9">
      <c r="A27" s="108">
        <v>1</v>
      </c>
      <c r="B27" s="108">
        <v>1177</v>
      </c>
      <c r="C27" s="106" t="s">
        <v>23</v>
      </c>
      <c r="D27" s="110">
        <v>4475.95</v>
      </c>
      <c r="E27" s="35">
        <f t="shared" si="0"/>
        <v>2456</v>
      </c>
      <c r="F27" s="56">
        <f>IFERROR(VLOOKUP(B:B,ADI!B:D,3,0),"0,00")</f>
        <v>1521.82</v>
      </c>
      <c r="G27" s="115">
        <v>498.13</v>
      </c>
      <c r="H27" s="35">
        <f t="shared" si="1"/>
        <v>2019.9499999999998</v>
      </c>
      <c r="I27" s="41" t="str">
        <f>VLOOKUP(B:B,'FOLHA RESUMIDA'!C:D,2,FALSE)</f>
        <v>SELMA MARIA P DO NASCIMENTO</v>
      </c>
    </row>
    <row r="28" spans="1:9">
      <c r="A28" s="108">
        <v>1</v>
      </c>
      <c r="B28" s="108">
        <v>1221</v>
      </c>
      <c r="C28" s="106" t="s">
        <v>24</v>
      </c>
      <c r="D28" s="110">
        <v>10379.799999999999</v>
      </c>
      <c r="E28" s="35">
        <f t="shared" si="0"/>
        <v>3506.9399999999987</v>
      </c>
      <c r="F28" s="56">
        <f>IFERROR(VLOOKUP(B:B,ADI!B:D,3,0),"0,00")</f>
        <v>3529.13</v>
      </c>
      <c r="G28" s="115">
        <v>3343.73</v>
      </c>
      <c r="H28" s="35">
        <f t="shared" si="1"/>
        <v>6872.8600000000006</v>
      </c>
      <c r="I28" s="41" t="str">
        <f>VLOOKUP(B:B,'FOLHA RESUMIDA'!C:D,2,FALSE)</f>
        <v>JOSE CARLOS TENORIO DE MELO</v>
      </c>
    </row>
    <row r="29" spans="1:9">
      <c r="A29" s="108">
        <v>1</v>
      </c>
      <c r="B29" s="108">
        <v>1229</v>
      </c>
      <c r="C29" s="106" t="s">
        <v>25</v>
      </c>
      <c r="D29" s="110">
        <v>5147.45</v>
      </c>
      <c r="E29" s="35">
        <f t="shared" si="0"/>
        <v>2129.75</v>
      </c>
      <c r="F29" s="56">
        <f>IFERROR(VLOOKUP(B:B,ADI!B:D,3,0),"0,00")</f>
        <v>1455.43</v>
      </c>
      <c r="G29" s="115">
        <v>1562.27</v>
      </c>
      <c r="H29" s="35">
        <f t="shared" si="1"/>
        <v>3017.7</v>
      </c>
      <c r="I29" s="41" t="str">
        <f>VLOOKUP(B:B,'FOLHA RESUMIDA'!C:D,2,FALSE)</f>
        <v>IVANETE RODRIGUES DOS SANTOS</v>
      </c>
    </row>
    <row r="30" spans="1:9">
      <c r="A30" s="108">
        <v>1</v>
      </c>
      <c r="B30" s="108">
        <v>1243</v>
      </c>
      <c r="C30" s="106" t="s">
        <v>26</v>
      </c>
      <c r="D30" s="110">
        <v>2759.34</v>
      </c>
      <c r="E30" s="35">
        <f t="shared" si="0"/>
        <v>1189.17</v>
      </c>
      <c r="F30" s="56">
        <f>IFERROR(VLOOKUP(B:B,ADI!B:D,3,0),"0,00")</f>
        <v>938.18</v>
      </c>
      <c r="G30" s="115">
        <v>631.99</v>
      </c>
      <c r="H30" s="35">
        <f t="shared" si="1"/>
        <v>1570.17</v>
      </c>
      <c r="I30" s="41" t="str">
        <f>VLOOKUP(B:B,'FOLHA RESUMIDA'!C:D,2,FALSE)</f>
        <v>MARIA EUGENIA VILARIM LIMA</v>
      </c>
    </row>
    <row r="31" spans="1:9">
      <c r="A31" s="108">
        <v>1</v>
      </c>
      <c r="B31" s="108">
        <v>1258</v>
      </c>
      <c r="C31" s="106" t="s">
        <v>27</v>
      </c>
      <c r="D31" s="110">
        <v>7134.39</v>
      </c>
      <c r="E31" s="35">
        <f t="shared" si="0"/>
        <v>4559.57</v>
      </c>
      <c r="F31" s="56">
        <f>IFERROR(VLOOKUP(B:B,ADI!B:D,3,0),"0,00")</f>
        <v>2425.69</v>
      </c>
      <c r="G31" s="115">
        <v>149.13</v>
      </c>
      <c r="H31" s="35">
        <f t="shared" si="1"/>
        <v>2574.8200000000002</v>
      </c>
      <c r="I31" s="41" t="str">
        <f>VLOOKUP(B:B,'FOLHA RESUMIDA'!C:D,2,FALSE)</f>
        <v>ADIGALENE RODRIGUES DA SILVA</v>
      </c>
    </row>
    <row r="32" spans="1:9">
      <c r="A32" s="108">
        <v>1</v>
      </c>
      <c r="B32" s="108">
        <v>1267</v>
      </c>
      <c r="C32" s="106" t="s">
        <v>28</v>
      </c>
      <c r="D32" s="110">
        <v>11290.49</v>
      </c>
      <c r="E32" s="35">
        <f t="shared" si="0"/>
        <v>11290.49</v>
      </c>
      <c r="F32" s="56" t="str">
        <f>IFERROR(VLOOKUP(B:B,ADI!B:D,3,0),"0,00")</f>
        <v>0,00</v>
      </c>
      <c r="G32" s="115">
        <v>0</v>
      </c>
      <c r="H32" s="35">
        <f t="shared" si="1"/>
        <v>0</v>
      </c>
      <c r="I32" s="41" t="str">
        <f>VLOOKUP(B:B,'FOLHA RESUMIDA'!C:D,2,FALSE)</f>
        <v>MARCO AURELIO O DE OLIVEIRA</v>
      </c>
    </row>
    <row r="33" spans="1:9">
      <c r="A33" s="108">
        <v>1</v>
      </c>
      <c r="B33" s="108">
        <v>1269</v>
      </c>
      <c r="C33" s="106" t="s">
        <v>29</v>
      </c>
      <c r="D33" s="110">
        <v>2059.06</v>
      </c>
      <c r="E33" s="35">
        <f t="shared" si="0"/>
        <v>537.69999999999982</v>
      </c>
      <c r="F33" s="56">
        <f>IFERROR(VLOOKUP(B:B,ADI!B:D,3,0),"0,00")</f>
        <v>700.08</v>
      </c>
      <c r="G33" s="115">
        <v>821.28</v>
      </c>
      <c r="H33" s="35">
        <f t="shared" si="1"/>
        <v>1521.3600000000001</v>
      </c>
      <c r="I33" s="41" t="str">
        <f>VLOOKUP(B:B,'FOLHA RESUMIDA'!C:D,2,FALSE)</f>
        <v>VALDECY FERREIRA DA COSTA</v>
      </c>
    </row>
    <row r="34" spans="1:9">
      <c r="A34" s="108">
        <v>1</v>
      </c>
      <c r="B34" s="108">
        <v>1328</v>
      </c>
      <c r="C34" s="106" t="s">
        <v>30</v>
      </c>
      <c r="D34" s="110">
        <v>4059.77</v>
      </c>
      <c r="E34" s="35">
        <f t="shared" si="0"/>
        <v>1776.02</v>
      </c>
      <c r="F34" s="56">
        <f>IFERROR(VLOOKUP(B:B,ADI!B:D,3,0),"0,00")</f>
        <v>1380.32</v>
      </c>
      <c r="G34" s="115">
        <v>903.43</v>
      </c>
      <c r="H34" s="35">
        <f t="shared" si="1"/>
        <v>2283.75</v>
      </c>
      <c r="I34" s="41" t="str">
        <f>VLOOKUP(B:B,'FOLHA RESUMIDA'!C:D,2,FALSE)</f>
        <v>LIZETE ALFREDINA DA SILVA</v>
      </c>
    </row>
    <row r="35" spans="1:9">
      <c r="A35" s="108">
        <v>1</v>
      </c>
      <c r="B35" s="108">
        <v>1330</v>
      </c>
      <c r="C35" s="106" t="s">
        <v>31</v>
      </c>
      <c r="D35" s="110">
        <v>4485.7299999999996</v>
      </c>
      <c r="E35" s="35">
        <f t="shared" si="0"/>
        <v>2154.1099999999997</v>
      </c>
      <c r="F35" s="56">
        <f>IFERROR(VLOOKUP(B:B,ADI!B:D,3,0),"0,00")</f>
        <v>1386.13</v>
      </c>
      <c r="G35" s="115">
        <v>945.49</v>
      </c>
      <c r="H35" s="35">
        <f t="shared" si="1"/>
        <v>2331.62</v>
      </c>
      <c r="I35" s="41" t="str">
        <f>VLOOKUP(B:B,'FOLHA RESUMIDA'!C:D,2,FALSE)</f>
        <v>IVANISE MARIA DA LUZ SANTOS</v>
      </c>
    </row>
    <row r="36" spans="1:9">
      <c r="A36" s="108">
        <v>1</v>
      </c>
      <c r="B36" s="108">
        <v>1333</v>
      </c>
      <c r="C36" s="106" t="s">
        <v>32</v>
      </c>
      <c r="D36" s="110">
        <v>4076.83</v>
      </c>
      <c r="E36" s="35">
        <f t="shared" si="0"/>
        <v>1524.4899999999998</v>
      </c>
      <c r="F36" s="56">
        <f>IFERROR(VLOOKUP(B:B,ADI!B:D,3,0),"0,00")</f>
        <v>1386.12</v>
      </c>
      <c r="G36" s="115">
        <v>1166.22</v>
      </c>
      <c r="H36" s="35">
        <f t="shared" si="1"/>
        <v>2552.34</v>
      </c>
      <c r="I36" s="41" t="str">
        <f>VLOOKUP(B:B,'FOLHA RESUMIDA'!C:D,2,FALSE)</f>
        <v>JORGE CUNHA OLIVEIRA</v>
      </c>
    </row>
    <row r="37" spans="1:9">
      <c r="A37" s="108">
        <v>1</v>
      </c>
      <c r="B37" s="108">
        <v>1337</v>
      </c>
      <c r="C37" s="106" t="s">
        <v>33</v>
      </c>
      <c r="D37" s="110">
        <v>5434.38</v>
      </c>
      <c r="E37" s="35">
        <f t="shared" si="0"/>
        <v>1772.3400000000001</v>
      </c>
      <c r="F37" s="56">
        <f>IFERROR(VLOOKUP(B:B,ADI!B:D,3,0),"0,00")</f>
        <v>1847.69</v>
      </c>
      <c r="G37" s="115">
        <v>1814.35</v>
      </c>
      <c r="H37" s="35">
        <f t="shared" si="1"/>
        <v>3662.04</v>
      </c>
      <c r="I37" s="41" t="str">
        <f>VLOOKUP(B:B,'FOLHA RESUMIDA'!C:D,2,FALSE)</f>
        <v>ROSILDA BARBOSA DOS SANTOS</v>
      </c>
    </row>
    <row r="38" spans="1:9">
      <c r="A38" s="108">
        <v>1</v>
      </c>
      <c r="B38" s="108">
        <v>1363</v>
      </c>
      <c r="C38" s="106" t="s">
        <v>34</v>
      </c>
      <c r="D38" s="110">
        <v>5839.34</v>
      </c>
      <c r="E38" s="35">
        <f t="shared" si="0"/>
        <v>2120.6400000000003</v>
      </c>
      <c r="F38" s="56">
        <f>IFERROR(VLOOKUP(B:B,ADI!B:D,3,0),"0,00")</f>
        <v>1985.38</v>
      </c>
      <c r="G38" s="115">
        <v>1733.32</v>
      </c>
      <c r="H38" s="35">
        <f t="shared" si="1"/>
        <v>3718.7</v>
      </c>
      <c r="I38" s="41" t="str">
        <f>VLOOKUP(B:B,'FOLHA RESUMIDA'!C:D,2,FALSE)</f>
        <v>JOSE CARLOS FERREIRA DE ARRUDA</v>
      </c>
    </row>
    <row r="39" spans="1:9">
      <c r="A39" s="108">
        <v>1</v>
      </c>
      <c r="B39" s="108">
        <v>1369</v>
      </c>
      <c r="C39" s="106" t="s">
        <v>35</v>
      </c>
      <c r="D39" s="110">
        <v>3247.48</v>
      </c>
      <c r="E39" s="35">
        <f t="shared" si="0"/>
        <v>1797.49</v>
      </c>
      <c r="F39" s="56">
        <f>IFERROR(VLOOKUP(B:B,ADI!B:D,3,0),"0,00")</f>
        <v>934.25</v>
      </c>
      <c r="G39" s="115">
        <v>515.74</v>
      </c>
      <c r="H39" s="35">
        <f t="shared" si="1"/>
        <v>1449.99</v>
      </c>
      <c r="I39" s="41" t="str">
        <f>VLOOKUP(B:B,'FOLHA RESUMIDA'!C:D,2,FALSE)</f>
        <v>ELIANE BATISTA DE CASTILHO</v>
      </c>
    </row>
    <row r="40" spans="1:9">
      <c r="A40" s="108">
        <v>1</v>
      </c>
      <c r="B40" s="108">
        <v>1393</v>
      </c>
      <c r="C40" s="106" t="s">
        <v>36</v>
      </c>
      <c r="D40" s="110">
        <v>4059.77</v>
      </c>
      <c r="E40" s="35">
        <f t="shared" si="0"/>
        <v>1012.5999999999999</v>
      </c>
      <c r="F40" s="56">
        <f>IFERROR(VLOOKUP(B:B,ADI!B:D,3,0),"0,00")</f>
        <v>1380.32</v>
      </c>
      <c r="G40" s="115">
        <v>1666.85</v>
      </c>
      <c r="H40" s="35">
        <f t="shared" si="1"/>
        <v>3047.17</v>
      </c>
      <c r="I40" s="41" t="str">
        <f>VLOOKUP(B:B,'FOLHA RESUMIDA'!C:D,2,FALSE)</f>
        <v>MANOEL CORREIA DOS SANTOS</v>
      </c>
    </row>
    <row r="41" spans="1:9">
      <c r="A41" s="108">
        <v>1</v>
      </c>
      <c r="B41" s="108">
        <v>1413</v>
      </c>
      <c r="C41" s="106" t="s">
        <v>37</v>
      </c>
      <c r="D41" s="110">
        <v>27299.14</v>
      </c>
      <c r="E41" s="35">
        <f t="shared" si="0"/>
        <v>13737.07</v>
      </c>
      <c r="F41" s="56">
        <f>IFERROR(VLOOKUP(B:B,ADI!B:D,3,0),"0,00")</f>
        <v>9281.7099999999991</v>
      </c>
      <c r="G41" s="115">
        <v>4280.3599999999997</v>
      </c>
      <c r="H41" s="35">
        <f t="shared" si="1"/>
        <v>13562.07</v>
      </c>
      <c r="I41" s="41" t="str">
        <f>VLOOKUP(B:B,'FOLHA RESUMIDA'!C:D,2,FALSE)</f>
        <v>LEDUAR GUEDES DE LIMA</v>
      </c>
    </row>
    <row r="42" spans="1:9">
      <c r="A42" s="108">
        <v>1</v>
      </c>
      <c r="B42" s="108">
        <v>1418</v>
      </c>
      <c r="C42" s="106" t="s">
        <v>38</v>
      </c>
      <c r="D42" s="110">
        <v>11977.65</v>
      </c>
      <c r="E42" s="35">
        <f t="shared" si="0"/>
        <v>10127.869999999999</v>
      </c>
      <c r="F42" s="56">
        <f>IFERROR(VLOOKUP(B:B,ADI!B:D,3,0),"0,00")</f>
        <v>1849.78</v>
      </c>
      <c r="G42" s="115">
        <v>0</v>
      </c>
      <c r="H42" s="35">
        <f t="shared" si="1"/>
        <v>1849.78</v>
      </c>
      <c r="I42" s="41" t="str">
        <f>VLOOKUP(B:B,'FOLHA RESUMIDA'!C:D,2,FALSE)</f>
        <v>ELVIS GOMES PEREIRA</v>
      </c>
    </row>
    <row r="43" spans="1:9">
      <c r="A43" s="108">
        <v>1</v>
      </c>
      <c r="B43" s="108">
        <v>1427</v>
      </c>
      <c r="C43" s="106" t="s">
        <v>39</v>
      </c>
      <c r="D43" s="110">
        <v>14556.44</v>
      </c>
      <c r="E43" s="35">
        <f t="shared" si="0"/>
        <v>5054.4700000000012</v>
      </c>
      <c r="F43" s="56">
        <f>IFERROR(VLOOKUP(B:B,ADI!B:D,3,0),"0,00")</f>
        <v>4949.1899999999996</v>
      </c>
      <c r="G43" s="115">
        <v>4552.78</v>
      </c>
      <c r="H43" s="35">
        <f t="shared" si="1"/>
        <v>9501.9699999999993</v>
      </c>
      <c r="I43" s="41" t="str">
        <f>VLOOKUP(B:B,'FOLHA RESUMIDA'!C:D,2,FALSE)</f>
        <v>ANA MARIA ELOI DA H  DA SILVA</v>
      </c>
    </row>
    <row r="44" spans="1:9">
      <c r="A44" s="108">
        <v>1</v>
      </c>
      <c r="B44" s="108">
        <v>1429</v>
      </c>
      <c r="C44" s="106" t="s">
        <v>40</v>
      </c>
      <c r="D44" s="110">
        <v>5309.66</v>
      </c>
      <c r="E44" s="35">
        <f t="shared" si="0"/>
        <v>1039.3900000000003</v>
      </c>
      <c r="F44" s="56">
        <f>IFERROR(VLOOKUP(B:B,ADI!B:D,3,0),"0,00")</f>
        <v>1805.28</v>
      </c>
      <c r="G44" s="115">
        <v>2464.9899999999998</v>
      </c>
      <c r="H44" s="35">
        <f t="shared" si="1"/>
        <v>4270.2699999999995</v>
      </c>
      <c r="I44" s="41" t="str">
        <f>VLOOKUP(B:B,'FOLHA RESUMIDA'!C:D,2,FALSE)</f>
        <v>JOSE HENRIQUE DA PAZ</v>
      </c>
    </row>
    <row r="45" spans="1:9">
      <c r="A45" s="108">
        <v>1</v>
      </c>
      <c r="B45" s="108">
        <v>1454</v>
      </c>
      <c r="C45" s="106" t="s">
        <v>41</v>
      </c>
      <c r="D45" s="110">
        <v>5255.99</v>
      </c>
      <c r="E45" s="35">
        <f t="shared" si="0"/>
        <v>2607.9699999999998</v>
      </c>
      <c r="F45" s="56">
        <f>IFERROR(VLOOKUP(B:B,ADI!B:D,3,0),"0,00")</f>
        <v>1787.04</v>
      </c>
      <c r="G45" s="115">
        <v>860.98</v>
      </c>
      <c r="H45" s="35">
        <f t="shared" si="1"/>
        <v>2648.02</v>
      </c>
      <c r="I45" s="41" t="str">
        <f>VLOOKUP(B:B,'FOLHA RESUMIDA'!C:D,2,FALSE)</f>
        <v>MAURICIO LOPES DA SILVA</v>
      </c>
    </row>
    <row r="46" spans="1:9">
      <c r="A46" s="108">
        <v>1</v>
      </c>
      <c r="B46" s="108">
        <v>1475</v>
      </c>
      <c r="C46" s="106" t="s">
        <v>42</v>
      </c>
      <c r="D46" s="110">
        <v>4475.95</v>
      </c>
      <c r="E46" s="35">
        <f t="shared" si="0"/>
        <v>780.68000000000029</v>
      </c>
      <c r="F46" s="56">
        <f>IFERROR(VLOOKUP(B:B,ADI!B:D,3,0),"0,00")</f>
        <v>1521.82</v>
      </c>
      <c r="G46" s="115">
        <v>2173.4499999999998</v>
      </c>
      <c r="H46" s="35">
        <f t="shared" si="1"/>
        <v>3695.2699999999995</v>
      </c>
      <c r="I46" s="41" t="str">
        <f>VLOOKUP(B:B,'FOLHA RESUMIDA'!C:D,2,FALSE)</f>
        <v>MARTA ARAUJO DA F  SANTANA</v>
      </c>
    </row>
    <row r="47" spans="1:9">
      <c r="A47" s="108">
        <v>1</v>
      </c>
      <c r="B47" s="108">
        <v>1483</v>
      </c>
      <c r="C47" s="106" t="s">
        <v>43</v>
      </c>
      <c r="D47" s="110">
        <v>2270.11</v>
      </c>
      <c r="E47" s="35">
        <f t="shared" si="0"/>
        <v>1516.8600000000001</v>
      </c>
      <c r="F47" s="56">
        <f>IFERROR(VLOOKUP(B:B,ADI!B:D,3,0),"0,00")</f>
        <v>227.01</v>
      </c>
      <c r="G47" s="115">
        <v>526.24</v>
      </c>
      <c r="H47" s="35">
        <f t="shared" si="1"/>
        <v>753.25</v>
      </c>
      <c r="I47" s="41" t="str">
        <f>VLOOKUP(B:B,'FOLHA RESUMIDA'!C:D,2,FALSE)</f>
        <v>REGINA LEANDRO SANTOS DE LIMA</v>
      </c>
    </row>
    <row r="48" spans="1:9">
      <c r="A48" s="108">
        <v>1</v>
      </c>
      <c r="B48" s="108">
        <v>1522</v>
      </c>
      <c r="C48" s="106" t="s">
        <v>44</v>
      </c>
      <c r="D48" s="110">
        <v>1961.02</v>
      </c>
      <c r="E48" s="35">
        <f t="shared" si="0"/>
        <v>402.31999999999994</v>
      </c>
      <c r="F48" s="56">
        <f>IFERROR(VLOOKUP(B:B,ADI!B:D,3,0),"0,00")</f>
        <v>666.75</v>
      </c>
      <c r="G48" s="115">
        <v>891.95</v>
      </c>
      <c r="H48" s="35">
        <f t="shared" si="1"/>
        <v>1558.7</v>
      </c>
      <c r="I48" s="41" t="str">
        <f>VLOOKUP(B:B,'FOLHA RESUMIDA'!C:D,2,FALSE)</f>
        <v>TEREZINHA P  DA SILVA CORREIA</v>
      </c>
    </row>
    <row r="49" spans="1:9">
      <c r="A49" s="108">
        <v>1</v>
      </c>
      <c r="B49" s="108">
        <v>1536</v>
      </c>
      <c r="C49" s="106" t="s">
        <v>45</v>
      </c>
      <c r="D49" s="110">
        <v>3866.48</v>
      </c>
      <c r="E49" s="35">
        <f t="shared" si="0"/>
        <v>1268.9000000000001</v>
      </c>
      <c r="F49" s="56">
        <f>IFERROR(VLOOKUP(B:B,ADI!B:D,3,0),"0,00")</f>
        <v>1314.6</v>
      </c>
      <c r="G49" s="115">
        <v>1282.98</v>
      </c>
      <c r="H49" s="35">
        <f t="shared" si="1"/>
        <v>2597.58</v>
      </c>
      <c r="I49" s="41" t="str">
        <f>VLOOKUP(B:B,'FOLHA RESUMIDA'!C:D,2,FALSE)</f>
        <v>MARIA ADRIAO DA SILVA</v>
      </c>
    </row>
    <row r="50" spans="1:9">
      <c r="A50" s="108">
        <v>1</v>
      </c>
      <c r="B50" s="108">
        <v>1545</v>
      </c>
      <c r="C50" s="106" t="s">
        <v>46</v>
      </c>
      <c r="D50" s="110">
        <v>4745.13</v>
      </c>
      <c r="E50" s="35">
        <f t="shared" si="0"/>
        <v>3064.37</v>
      </c>
      <c r="F50" s="56">
        <f>IFERROR(VLOOKUP(B:B,ADI!B:D,3,0),"0,00")</f>
        <v>1613.34</v>
      </c>
      <c r="G50" s="115">
        <v>67.42</v>
      </c>
      <c r="H50" s="35">
        <f t="shared" si="1"/>
        <v>1680.76</v>
      </c>
      <c r="I50" s="41" t="str">
        <f>VLOOKUP(B:B,'FOLHA RESUMIDA'!C:D,2,FALSE)</f>
        <v>HERON VILAR DE ANDRADE</v>
      </c>
    </row>
    <row r="51" spans="1:9">
      <c r="A51" s="108">
        <v>1</v>
      </c>
      <c r="B51" s="108">
        <v>1549</v>
      </c>
      <c r="C51" s="106" t="s">
        <v>47</v>
      </c>
      <c r="D51" s="110">
        <v>4699.74</v>
      </c>
      <c r="E51" s="35">
        <f t="shared" si="0"/>
        <v>820.40999999999985</v>
      </c>
      <c r="F51" s="56">
        <f>IFERROR(VLOOKUP(B:B,ADI!B:D,3,0),"0,00")</f>
        <v>1597.91</v>
      </c>
      <c r="G51" s="115">
        <v>2281.42</v>
      </c>
      <c r="H51" s="35">
        <f t="shared" si="1"/>
        <v>3879.33</v>
      </c>
      <c r="I51" s="41" t="str">
        <f>VLOOKUP(B:B,'FOLHA RESUMIDA'!C:D,2,FALSE)</f>
        <v>JOSE JOAQUIM DA SILVA FILHO</v>
      </c>
    </row>
    <row r="52" spans="1:9">
      <c r="A52" s="108">
        <v>1</v>
      </c>
      <c r="B52" s="108">
        <v>1553</v>
      </c>
      <c r="C52" s="106" t="s">
        <v>48</v>
      </c>
      <c r="D52" s="110">
        <v>4076.83</v>
      </c>
      <c r="E52" s="35">
        <f t="shared" si="0"/>
        <v>586.40999999999985</v>
      </c>
      <c r="F52" s="56">
        <f>IFERROR(VLOOKUP(B:B,ADI!B:D,3,0),"0,00")</f>
        <v>1386.12</v>
      </c>
      <c r="G52" s="115">
        <v>2104.3000000000002</v>
      </c>
      <c r="H52" s="35">
        <f t="shared" si="1"/>
        <v>3490.42</v>
      </c>
      <c r="I52" s="41" t="str">
        <f>VLOOKUP(B:B,'FOLHA RESUMIDA'!C:D,2,FALSE)</f>
        <v>MARIA DO CARMO A DOS SANTOS</v>
      </c>
    </row>
    <row r="53" spans="1:9">
      <c r="A53" s="108">
        <v>1</v>
      </c>
      <c r="B53" s="108">
        <v>1554</v>
      </c>
      <c r="C53" s="106" t="s">
        <v>49</v>
      </c>
      <c r="D53" s="110">
        <v>6298.04</v>
      </c>
      <c r="E53" s="35">
        <f t="shared" si="0"/>
        <v>3371.8</v>
      </c>
      <c r="F53" s="56">
        <f>IFERROR(VLOOKUP(B:B,ADI!B:D,3,0),"0,00")</f>
        <v>2141.33</v>
      </c>
      <c r="G53" s="115">
        <v>784.91</v>
      </c>
      <c r="H53" s="35">
        <f t="shared" si="1"/>
        <v>2926.24</v>
      </c>
      <c r="I53" s="41" t="str">
        <f>VLOOKUP(B:B,'FOLHA RESUMIDA'!C:D,2,FALSE)</f>
        <v>SONEIDE P DO NASCIMENTO CORREA</v>
      </c>
    </row>
    <row r="54" spans="1:9">
      <c r="A54" s="108">
        <v>1</v>
      </c>
      <c r="B54" s="108">
        <v>1561</v>
      </c>
      <c r="C54" s="106" t="s">
        <v>50</v>
      </c>
      <c r="D54" s="110">
        <v>1961.02</v>
      </c>
      <c r="E54" s="35">
        <f t="shared" si="0"/>
        <v>729.48</v>
      </c>
      <c r="F54" s="56">
        <f>IFERROR(VLOOKUP(B:B,ADI!B:D,3,0),"0,00")</f>
        <v>666.75</v>
      </c>
      <c r="G54" s="115">
        <v>564.79</v>
      </c>
      <c r="H54" s="35">
        <f t="shared" si="1"/>
        <v>1231.54</v>
      </c>
      <c r="I54" s="41" t="str">
        <f>VLOOKUP(B:B,'FOLHA RESUMIDA'!C:D,2,FALSE)</f>
        <v>ANDRE LUIZ MACIEL FERREIRA</v>
      </c>
    </row>
    <row r="55" spans="1:9">
      <c r="A55" s="108">
        <v>1</v>
      </c>
      <c r="B55" s="108">
        <v>1588</v>
      </c>
      <c r="C55" s="106" t="s">
        <v>51</v>
      </c>
      <c r="D55" s="110">
        <v>3782.14</v>
      </c>
      <c r="E55" s="35">
        <f t="shared" si="0"/>
        <v>1972.7499999999998</v>
      </c>
      <c r="F55" s="56">
        <f>IFERROR(VLOOKUP(B:B,ADI!B:D,3,0),"0,00")</f>
        <v>205.91</v>
      </c>
      <c r="G55" s="115">
        <v>1603.48</v>
      </c>
      <c r="H55" s="35">
        <f t="shared" si="1"/>
        <v>1809.39</v>
      </c>
      <c r="I55" s="41" t="str">
        <f>VLOOKUP(B:B,'FOLHA RESUMIDA'!C:D,2,FALSE)</f>
        <v>MARIA ANDREA DOS SANTOS</v>
      </c>
    </row>
    <row r="56" spans="1:9">
      <c r="A56" s="108">
        <v>1</v>
      </c>
      <c r="B56" s="108">
        <v>1589</v>
      </c>
      <c r="C56" s="106" t="s">
        <v>52</v>
      </c>
      <c r="D56" s="110">
        <v>1961.02</v>
      </c>
      <c r="E56" s="35">
        <f t="shared" si="0"/>
        <v>690.65999999999985</v>
      </c>
      <c r="F56" s="56">
        <f>IFERROR(VLOOKUP(B:B,ADI!B:D,3,0),"0,00")</f>
        <v>666.75</v>
      </c>
      <c r="G56" s="115">
        <v>603.61</v>
      </c>
      <c r="H56" s="35">
        <f t="shared" si="1"/>
        <v>1270.3600000000001</v>
      </c>
      <c r="I56" s="41" t="str">
        <f>VLOOKUP(B:B,'FOLHA RESUMIDA'!C:D,2,FALSE)</f>
        <v>SEVERINA DE SANTANA NEVES</v>
      </c>
    </row>
    <row r="57" spans="1:9">
      <c r="A57" s="108">
        <v>1</v>
      </c>
      <c r="B57" s="108">
        <v>1596</v>
      </c>
      <c r="C57" s="106" t="s">
        <v>53</v>
      </c>
      <c r="D57" s="110">
        <v>2759.34</v>
      </c>
      <c r="E57" s="35">
        <f t="shared" si="0"/>
        <v>1859.5100000000002</v>
      </c>
      <c r="F57" s="56">
        <f>IFERROR(VLOOKUP(B:B,ADI!B:D,3,0),"0,00")</f>
        <v>717.43</v>
      </c>
      <c r="G57" s="115">
        <v>182.4</v>
      </c>
      <c r="H57" s="35">
        <f t="shared" si="1"/>
        <v>899.82999999999993</v>
      </c>
      <c r="I57" s="41" t="str">
        <f>VLOOKUP(B:B,'FOLHA RESUMIDA'!C:D,2,FALSE)</f>
        <v>IVANE FRANCISCO DE AZEVEDO</v>
      </c>
    </row>
    <row r="58" spans="1:9">
      <c r="A58" s="108">
        <v>1</v>
      </c>
      <c r="B58" s="108">
        <v>1597</v>
      </c>
      <c r="C58" s="106" t="s">
        <v>54</v>
      </c>
      <c r="D58" s="110">
        <v>4739.6899999999996</v>
      </c>
      <c r="E58" s="35">
        <f t="shared" si="0"/>
        <v>3359.37</v>
      </c>
      <c r="F58" s="56">
        <f>IFERROR(VLOOKUP(B:B,ADI!B:D,3,0),"0,00")</f>
        <v>1380.32</v>
      </c>
      <c r="G58" s="115">
        <v>0</v>
      </c>
      <c r="H58" s="35">
        <f t="shared" si="1"/>
        <v>1380.32</v>
      </c>
      <c r="I58" s="41" t="str">
        <f>VLOOKUP(B:B,'FOLHA RESUMIDA'!C:D,2,FALSE)</f>
        <v>DILMA NEUZA DAS MERCES</v>
      </c>
    </row>
    <row r="59" spans="1:9">
      <c r="A59" s="108">
        <v>1</v>
      </c>
      <c r="B59" s="108">
        <v>1631</v>
      </c>
      <c r="C59" s="106" t="s">
        <v>55</v>
      </c>
      <c r="D59" s="110">
        <v>2502.81</v>
      </c>
      <c r="E59" s="35">
        <f t="shared" si="0"/>
        <v>1539.5</v>
      </c>
      <c r="F59" s="56">
        <f>IFERROR(VLOOKUP(B:B,ADI!B:D,3,0),"0,00")</f>
        <v>850.96</v>
      </c>
      <c r="G59" s="115">
        <v>112.35</v>
      </c>
      <c r="H59" s="35">
        <f t="shared" si="1"/>
        <v>963.31000000000006</v>
      </c>
      <c r="I59" s="41" t="str">
        <f>VLOOKUP(B:B,'FOLHA RESUMIDA'!C:D,2,FALSE)</f>
        <v>GERSON MARTINS DA SILVA</v>
      </c>
    </row>
    <row r="60" spans="1:9">
      <c r="A60" s="108">
        <v>1</v>
      </c>
      <c r="B60" s="108">
        <v>1650</v>
      </c>
      <c r="C60" s="106" t="s">
        <v>56</v>
      </c>
      <c r="D60" s="110">
        <v>2345.7800000000002</v>
      </c>
      <c r="E60" s="35">
        <f t="shared" si="0"/>
        <v>2015.4300000000003</v>
      </c>
      <c r="F60" s="56" t="str">
        <f>IFERROR(VLOOKUP(B:B,ADI!B:D,3,0),"0,00")</f>
        <v>0,00</v>
      </c>
      <c r="G60" s="115">
        <v>330.35</v>
      </c>
      <c r="H60" s="35">
        <f t="shared" si="1"/>
        <v>330.35</v>
      </c>
      <c r="I60" s="41" t="str">
        <f>VLOOKUP(B:B,'FOLHA RESUMIDA'!C:D,2,FALSE)</f>
        <v>JANETE MARIA DA SILVA</v>
      </c>
    </row>
    <row r="61" spans="1:9">
      <c r="A61" s="108">
        <v>1</v>
      </c>
      <c r="B61" s="108">
        <v>1652</v>
      </c>
      <c r="C61" s="106" t="s">
        <v>57</v>
      </c>
      <c r="D61" s="110">
        <v>2942.3</v>
      </c>
      <c r="E61" s="35">
        <f t="shared" si="0"/>
        <v>414.86000000000013</v>
      </c>
      <c r="F61" s="56">
        <f>IFERROR(VLOOKUP(B:B,ADI!B:D,3,0),"0,00")</f>
        <v>771.84</v>
      </c>
      <c r="G61" s="115">
        <v>1755.6</v>
      </c>
      <c r="H61" s="35">
        <f t="shared" si="1"/>
        <v>2527.44</v>
      </c>
      <c r="I61" s="41" t="str">
        <f>VLOOKUP(B:B,'FOLHA RESUMIDA'!C:D,2,FALSE)</f>
        <v>ROMILDO NUNES DIAS</v>
      </c>
    </row>
    <row r="62" spans="1:9">
      <c r="A62" s="108">
        <v>1</v>
      </c>
      <c r="B62" s="108">
        <v>1665</v>
      </c>
      <c r="C62" s="106" t="s">
        <v>58</v>
      </c>
      <c r="D62" s="110">
        <v>3500.05</v>
      </c>
      <c r="E62" s="35">
        <f t="shared" si="0"/>
        <v>2999.4900000000002</v>
      </c>
      <c r="F62" s="56">
        <f>IFERROR(VLOOKUP(B:B,ADI!B:D,3,0),"0,00")</f>
        <v>500.56</v>
      </c>
      <c r="G62" s="115">
        <v>0</v>
      </c>
      <c r="H62" s="35">
        <f t="shared" si="1"/>
        <v>500.56</v>
      </c>
      <c r="I62" s="41" t="str">
        <f>VLOOKUP(B:B,'FOLHA RESUMIDA'!C:D,2,FALSE)</f>
        <v>LUZIA BERNARDO DE SOUSA</v>
      </c>
    </row>
    <row r="63" spans="1:9">
      <c r="A63" s="108">
        <v>1</v>
      </c>
      <c r="B63" s="108">
        <v>1674</v>
      </c>
      <c r="C63" s="106" t="s">
        <v>59</v>
      </c>
      <c r="D63" s="110">
        <v>2059.06</v>
      </c>
      <c r="E63" s="35">
        <f t="shared" si="0"/>
        <v>1196.94</v>
      </c>
      <c r="F63" s="56">
        <f>IFERROR(VLOOKUP(B:B,ADI!B:D,3,0),"0,00")</f>
        <v>514.77</v>
      </c>
      <c r="G63" s="115">
        <v>347.35</v>
      </c>
      <c r="H63" s="35">
        <f t="shared" si="1"/>
        <v>862.12</v>
      </c>
      <c r="I63" s="41" t="str">
        <f>VLOOKUP(B:B,'FOLHA RESUMIDA'!C:D,2,FALSE)</f>
        <v>MARIA HELENA FERREIRA DA SILVA</v>
      </c>
    </row>
    <row r="64" spans="1:9">
      <c r="A64" s="108">
        <v>16</v>
      </c>
      <c r="B64" s="108">
        <v>1682</v>
      </c>
      <c r="C64" s="106" t="s">
        <v>340</v>
      </c>
      <c r="D64" s="110">
        <v>4807.21</v>
      </c>
      <c r="E64" s="35">
        <f t="shared" si="0"/>
        <v>2012.46</v>
      </c>
      <c r="F64" s="56">
        <f>IFERROR(VLOOKUP(B:B,ADI!B:D,3,0),"0,00")</f>
        <v>1634.45</v>
      </c>
      <c r="G64" s="115">
        <v>1160.3</v>
      </c>
      <c r="H64" s="35">
        <f t="shared" si="1"/>
        <v>2794.75</v>
      </c>
      <c r="I64" s="41" t="str">
        <f>VLOOKUP(B:B,'FOLHA RESUMIDA'!C:D,2,FALSE)</f>
        <v>MOISES MARTINS DE MELO NETO</v>
      </c>
    </row>
    <row r="65" spans="1:9">
      <c r="A65" s="108">
        <v>10</v>
      </c>
      <c r="B65" s="108">
        <v>1683</v>
      </c>
      <c r="C65" s="106" t="s">
        <v>374</v>
      </c>
      <c r="D65" s="110">
        <v>4807.21</v>
      </c>
      <c r="E65" s="35">
        <f t="shared" si="0"/>
        <v>2500.08</v>
      </c>
      <c r="F65" s="56">
        <f>IFERROR(VLOOKUP(B:B,ADI!B:D,3,0),"0,00")</f>
        <v>1634.45</v>
      </c>
      <c r="G65" s="115">
        <v>672.68</v>
      </c>
      <c r="H65" s="35">
        <f t="shared" si="1"/>
        <v>2307.13</v>
      </c>
      <c r="I65" s="41" t="str">
        <f>VLOOKUP(B:B,'FOLHA RESUMIDA'!C:D,2,FALSE)</f>
        <v>ADEMIR LOPES DA SILVA</v>
      </c>
    </row>
    <row r="66" spans="1:9">
      <c r="A66" s="108">
        <v>51</v>
      </c>
      <c r="B66" s="108">
        <v>1726</v>
      </c>
      <c r="C66" s="106" t="s">
        <v>375</v>
      </c>
      <c r="D66" s="110">
        <v>4807.21</v>
      </c>
      <c r="E66" s="35">
        <f t="shared" si="0"/>
        <v>1710.04</v>
      </c>
      <c r="F66" s="56">
        <f>IFERROR(VLOOKUP(B:B,ADI!B:D,3,0),"0,00")</f>
        <v>1634.45</v>
      </c>
      <c r="G66" s="115">
        <v>1462.72</v>
      </c>
      <c r="H66" s="35">
        <f t="shared" si="1"/>
        <v>3097.17</v>
      </c>
      <c r="I66" s="41" t="str">
        <f>VLOOKUP(B:B,'FOLHA RESUMIDA'!C:D,2,FALSE)</f>
        <v>JOSE CARLOS VIEIRA</v>
      </c>
    </row>
    <row r="67" spans="1:9">
      <c r="A67" s="108">
        <v>1</v>
      </c>
      <c r="B67" s="108">
        <v>1741</v>
      </c>
      <c r="C67" s="106" t="s">
        <v>60</v>
      </c>
      <c r="D67" s="110">
        <v>3521.69</v>
      </c>
      <c r="E67" s="35">
        <f t="shared" si="0"/>
        <v>1136.3200000000002</v>
      </c>
      <c r="F67" s="56">
        <f>IFERROR(VLOOKUP(B:B,ADI!B:D,3,0),"0,00")</f>
        <v>1197.3699999999999</v>
      </c>
      <c r="G67" s="115">
        <v>1188</v>
      </c>
      <c r="H67" s="35">
        <f t="shared" si="1"/>
        <v>2385.37</v>
      </c>
      <c r="I67" s="41" t="str">
        <f>VLOOKUP(B:B,'FOLHA RESUMIDA'!C:D,2,FALSE)</f>
        <v>MARCONDES C  DE OLIVEIRA</v>
      </c>
    </row>
    <row r="68" spans="1:9">
      <c r="A68" s="108">
        <v>1</v>
      </c>
      <c r="B68" s="108">
        <v>1749</v>
      </c>
      <c r="C68" s="106" t="s">
        <v>61</v>
      </c>
      <c r="D68" s="110">
        <v>2492.3200000000002</v>
      </c>
      <c r="E68" s="35">
        <f t="shared" si="0"/>
        <v>1047.44</v>
      </c>
      <c r="F68" s="56">
        <f>IFERROR(VLOOKUP(B:B,ADI!B:D,3,0),"0,00")</f>
        <v>847.39</v>
      </c>
      <c r="G68" s="115">
        <v>597.49</v>
      </c>
      <c r="H68" s="35">
        <f t="shared" si="1"/>
        <v>1444.88</v>
      </c>
      <c r="I68" s="41" t="str">
        <f>VLOOKUP(B:B,'FOLHA RESUMIDA'!C:D,2,FALSE)</f>
        <v>MANOEL MARTINS LEITE NETO</v>
      </c>
    </row>
    <row r="69" spans="1:9">
      <c r="A69" s="108">
        <v>1</v>
      </c>
      <c r="B69" s="108">
        <v>1774</v>
      </c>
      <c r="C69" s="106" t="s">
        <v>62</v>
      </c>
      <c r="D69" s="110">
        <v>2912.65</v>
      </c>
      <c r="E69" s="35">
        <f t="shared" si="0"/>
        <v>736.71</v>
      </c>
      <c r="F69" s="56">
        <f>IFERROR(VLOOKUP(B:B,ADI!B:D,3,0),"0,00")</f>
        <v>893.51</v>
      </c>
      <c r="G69" s="115">
        <v>1282.43</v>
      </c>
      <c r="H69" s="35">
        <f t="shared" si="1"/>
        <v>2175.94</v>
      </c>
      <c r="I69" s="41" t="str">
        <f>VLOOKUP(B:B,'FOLHA RESUMIDA'!C:D,2,FALSE)</f>
        <v>FRANCISCO DE ASSIS BEZERRA</v>
      </c>
    </row>
    <row r="70" spans="1:9">
      <c r="A70" s="108">
        <v>1</v>
      </c>
      <c r="B70" s="108">
        <v>1794</v>
      </c>
      <c r="C70" s="106" t="s">
        <v>63</v>
      </c>
      <c r="D70" s="110">
        <v>6182.23</v>
      </c>
      <c r="E70" s="35">
        <f t="shared" ref="E70:E133" si="2">D70-H70</f>
        <v>3136.6399999999994</v>
      </c>
      <c r="F70" s="56">
        <f>IFERROR(VLOOKUP(B:B,ADI!B:D,3,0),"0,00")</f>
        <v>1597.9</v>
      </c>
      <c r="G70" s="115">
        <v>1447.69</v>
      </c>
      <c r="H70" s="35">
        <f t="shared" ref="H70:H133" si="3">F70+G70</f>
        <v>3045.59</v>
      </c>
      <c r="I70" s="41" t="str">
        <f>VLOOKUP(B:B,'FOLHA RESUMIDA'!C:D,2,FALSE)</f>
        <v>LUCIENE MARIA DE ANDRADE</v>
      </c>
    </row>
    <row r="71" spans="1:9">
      <c r="A71" s="108">
        <v>1</v>
      </c>
      <c r="B71" s="108">
        <v>1796</v>
      </c>
      <c r="C71" s="106" t="s">
        <v>64</v>
      </c>
      <c r="D71" s="110">
        <v>2059.06</v>
      </c>
      <c r="E71" s="35">
        <f t="shared" si="2"/>
        <v>474.5</v>
      </c>
      <c r="F71" s="56">
        <f>IFERROR(VLOOKUP(B:B,ADI!B:D,3,0),"0,00")</f>
        <v>700.08</v>
      </c>
      <c r="G71" s="115">
        <v>884.48</v>
      </c>
      <c r="H71" s="35">
        <f t="shared" si="3"/>
        <v>1584.56</v>
      </c>
      <c r="I71" s="41" t="str">
        <f>VLOOKUP(B:B,'FOLHA RESUMIDA'!C:D,2,FALSE)</f>
        <v>NEUZA ANUNCIACAO COELHO</v>
      </c>
    </row>
    <row r="72" spans="1:9">
      <c r="A72" s="108">
        <v>1</v>
      </c>
      <c r="B72" s="108">
        <v>1809</v>
      </c>
      <c r="C72" s="106" t="s">
        <v>65</v>
      </c>
      <c r="D72" s="110">
        <v>3506.96</v>
      </c>
      <c r="E72" s="35">
        <f t="shared" si="2"/>
        <v>1185.5</v>
      </c>
      <c r="F72" s="56">
        <f>IFERROR(VLOOKUP(B:B,ADI!B:D,3,0),"0,00")</f>
        <v>1192.3699999999999</v>
      </c>
      <c r="G72" s="115">
        <v>1129.0899999999999</v>
      </c>
      <c r="H72" s="35">
        <f t="shared" si="3"/>
        <v>2321.46</v>
      </c>
      <c r="I72" s="41" t="str">
        <f>VLOOKUP(B:B,'FOLHA RESUMIDA'!C:D,2,FALSE)</f>
        <v>JOSE IRANILDO DE ANDRADE SILVA</v>
      </c>
    </row>
    <row r="73" spans="1:9">
      <c r="A73" s="108">
        <v>1</v>
      </c>
      <c r="B73" s="108">
        <v>1821</v>
      </c>
      <c r="C73" s="106" t="s">
        <v>66</v>
      </c>
      <c r="D73" s="110">
        <v>8668.36</v>
      </c>
      <c r="E73" s="35">
        <f t="shared" si="2"/>
        <v>7066.17</v>
      </c>
      <c r="F73" s="56">
        <f>IFERROR(VLOOKUP(B:B,ADI!B:D,3,0),"0,00")</f>
        <v>1602.19</v>
      </c>
      <c r="G73" s="115">
        <v>0</v>
      </c>
      <c r="H73" s="35">
        <f t="shared" si="3"/>
        <v>1602.19</v>
      </c>
      <c r="I73" s="41" t="str">
        <f>VLOOKUP(B:B,'FOLHA RESUMIDA'!C:D,2,FALSE)</f>
        <v>CARLOS STENIO DE DEUS</v>
      </c>
    </row>
    <row r="74" spans="1:9">
      <c r="A74" s="108">
        <v>1</v>
      </c>
      <c r="B74" s="108">
        <v>1822</v>
      </c>
      <c r="C74" s="106" t="s">
        <v>67</v>
      </c>
      <c r="D74" s="110">
        <v>1867.62</v>
      </c>
      <c r="E74" s="35">
        <f t="shared" si="2"/>
        <v>250.50999999999976</v>
      </c>
      <c r="F74" s="56">
        <f>IFERROR(VLOOKUP(B:B,ADI!B:D,3,0),"0,00")</f>
        <v>634.99</v>
      </c>
      <c r="G74" s="115">
        <v>982.12</v>
      </c>
      <c r="H74" s="35">
        <f t="shared" si="3"/>
        <v>1617.1100000000001</v>
      </c>
      <c r="I74" s="41" t="str">
        <f>VLOOKUP(B:B,'FOLHA RESUMIDA'!C:D,2,FALSE)</f>
        <v>GILMAR BEZERRA DE OLIVEIRA</v>
      </c>
    </row>
    <row r="75" spans="1:9">
      <c r="A75" s="108">
        <v>1</v>
      </c>
      <c r="B75" s="108">
        <v>1906</v>
      </c>
      <c r="C75" s="106" t="s">
        <v>68</v>
      </c>
      <c r="D75" s="110">
        <v>3866.45</v>
      </c>
      <c r="E75" s="35">
        <f t="shared" si="2"/>
        <v>1854.77</v>
      </c>
      <c r="F75" s="56">
        <f>IFERROR(VLOOKUP(B:B,ADI!B:D,3,0),"0,00")</f>
        <v>1314.59</v>
      </c>
      <c r="G75" s="115">
        <v>697.09</v>
      </c>
      <c r="H75" s="35">
        <f t="shared" si="3"/>
        <v>2011.6799999999998</v>
      </c>
      <c r="I75" s="41" t="str">
        <f>VLOOKUP(B:B,'FOLHA RESUMIDA'!C:D,2,FALSE)</f>
        <v>IZABEL CRISTINA F DE ARRUDA</v>
      </c>
    </row>
    <row r="76" spans="1:9">
      <c r="A76" s="108">
        <v>1</v>
      </c>
      <c r="B76" s="108">
        <v>1908</v>
      </c>
      <c r="C76" s="106" t="s">
        <v>69</v>
      </c>
      <c r="D76" s="110">
        <v>8162.76</v>
      </c>
      <c r="E76" s="35">
        <f t="shared" si="2"/>
        <v>3525.6100000000006</v>
      </c>
      <c r="F76" s="56">
        <f>IFERROR(VLOOKUP(B:B,ADI!B:D,3,0),"0,00")</f>
        <v>2775.34</v>
      </c>
      <c r="G76" s="115">
        <v>1861.81</v>
      </c>
      <c r="H76" s="35">
        <f t="shared" si="3"/>
        <v>4637.1499999999996</v>
      </c>
      <c r="I76" s="41" t="str">
        <f>VLOOKUP(B:B,'FOLHA RESUMIDA'!C:D,2,FALSE)</f>
        <v>LUCIA MARIA ARAUJO LAVOR</v>
      </c>
    </row>
    <row r="77" spans="1:9">
      <c r="A77" s="108">
        <v>1</v>
      </c>
      <c r="B77" s="108">
        <v>1909</v>
      </c>
      <c r="C77" s="106" t="s">
        <v>70</v>
      </c>
      <c r="D77" s="110">
        <v>3354.02</v>
      </c>
      <c r="E77" s="35">
        <f t="shared" si="2"/>
        <v>1093.0500000000002</v>
      </c>
      <c r="F77" s="56">
        <f>IFERROR(VLOOKUP(B:B,ADI!B:D,3,0),"0,00")</f>
        <v>1140.3699999999999</v>
      </c>
      <c r="G77" s="115">
        <v>1120.5999999999999</v>
      </c>
      <c r="H77" s="35">
        <f t="shared" si="3"/>
        <v>2260.9699999999998</v>
      </c>
      <c r="I77" s="41" t="str">
        <f>VLOOKUP(B:B,'FOLHA RESUMIDA'!C:D,2,FALSE)</f>
        <v>IVANILDO BATISTA DA SILVA</v>
      </c>
    </row>
    <row r="78" spans="1:9">
      <c r="A78" s="108">
        <v>1</v>
      </c>
      <c r="B78" s="108">
        <v>1916</v>
      </c>
      <c r="C78" s="106" t="s">
        <v>336</v>
      </c>
      <c r="D78" s="110">
        <v>3081.23</v>
      </c>
      <c r="E78" s="35">
        <f t="shared" si="2"/>
        <v>1056.27</v>
      </c>
      <c r="F78" s="56">
        <f>IFERROR(VLOOKUP(B:B,ADI!B:D,3,0),"0,00")</f>
        <v>1047.6199999999999</v>
      </c>
      <c r="G78" s="115">
        <v>977.34</v>
      </c>
      <c r="H78" s="35">
        <f t="shared" si="3"/>
        <v>2024.96</v>
      </c>
      <c r="I78" s="41" t="str">
        <f>VLOOKUP(B:B,'FOLHA RESUMIDA'!C:D,2,FALSE)</f>
        <v>FABIOLA ALBUQUERQUE PINHEIRO</v>
      </c>
    </row>
    <row r="79" spans="1:9">
      <c r="A79" s="108">
        <v>1</v>
      </c>
      <c r="B79" s="108">
        <v>1924</v>
      </c>
      <c r="C79" s="106" t="s">
        <v>71</v>
      </c>
      <c r="D79" s="110">
        <v>8236.2000000000007</v>
      </c>
      <c r="E79" s="35">
        <f t="shared" si="2"/>
        <v>4067.6200000000008</v>
      </c>
      <c r="F79" s="56">
        <f>IFERROR(VLOOKUP(B:B,ADI!B:D,3,0),"0,00")</f>
        <v>2677.74</v>
      </c>
      <c r="G79" s="115">
        <v>1490.84</v>
      </c>
      <c r="H79" s="35">
        <f t="shared" si="3"/>
        <v>4168.58</v>
      </c>
      <c r="I79" s="41" t="str">
        <f>VLOOKUP(B:B,'FOLHA RESUMIDA'!C:D,2,FALSE)</f>
        <v>CARLOS HENRIQUE LIMA DE MELO</v>
      </c>
    </row>
    <row r="80" spans="1:9">
      <c r="A80" s="108">
        <v>1</v>
      </c>
      <c r="B80" s="108">
        <v>1932</v>
      </c>
      <c r="C80" s="106" t="s">
        <v>72</v>
      </c>
      <c r="D80" s="110">
        <v>7456.41</v>
      </c>
      <c r="E80" s="35">
        <f t="shared" si="2"/>
        <v>3384.19</v>
      </c>
      <c r="F80" s="56">
        <f>IFERROR(VLOOKUP(B:B,ADI!B:D,3,0),"0,00")</f>
        <v>2535.1799999999998</v>
      </c>
      <c r="G80" s="115">
        <v>1537.04</v>
      </c>
      <c r="H80" s="35">
        <f t="shared" si="3"/>
        <v>4072.22</v>
      </c>
      <c r="I80" s="41" t="str">
        <f>VLOOKUP(B:B,'FOLHA RESUMIDA'!C:D,2,FALSE)</f>
        <v>ROSILENE MARIA ANACLETO</v>
      </c>
    </row>
    <row r="81" spans="1:9">
      <c r="A81" s="108">
        <v>1</v>
      </c>
      <c r="B81" s="108">
        <v>1937</v>
      </c>
      <c r="C81" s="106" t="s">
        <v>73</v>
      </c>
      <c r="D81" s="110">
        <v>3623.51</v>
      </c>
      <c r="E81" s="35">
        <f t="shared" si="2"/>
        <v>1730.5800000000004</v>
      </c>
      <c r="F81" s="56">
        <f>IFERROR(VLOOKUP(B:B,ADI!B:D,3,0),"0,00")</f>
        <v>1232</v>
      </c>
      <c r="G81" s="115">
        <v>660.93</v>
      </c>
      <c r="H81" s="35">
        <f t="shared" si="3"/>
        <v>1892.9299999999998</v>
      </c>
      <c r="I81" s="41" t="str">
        <f>VLOOKUP(B:B,'FOLHA RESUMIDA'!C:D,2,FALSE)</f>
        <v>RILDA MARIA DA SILVA</v>
      </c>
    </row>
    <row r="82" spans="1:9">
      <c r="A82" s="108">
        <v>1</v>
      </c>
      <c r="B82" s="108">
        <v>1980</v>
      </c>
      <c r="C82" s="106" t="s">
        <v>74</v>
      </c>
      <c r="D82" s="110">
        <v>13716.05</v>
      </c>
      <c r="E82" s="35">
        <f t="shared" si="2"/>
        <v>4685</v>
      </c>
      <c r="F82" s="56">
        <f>IFERROR(VLOOKUP(B:B,ADI!B:D,3,0),"0,00")</f>
        <v>4663.46</v>
      </c>
      <c r="G82" s="115">
        <v>4367.59</v>
      </c>
      <c r="H82" s="35">
        <f t="shared" si="3"/>
        <v>9031.0499999999993</v>
      </c>
      <c r="I82" s="41" t="str">
        <f>VLOOKUP(B:B,'FOLHA RESUMIDA'!C:D,2,FALSE)</f>
        <v>MANOEL NETO DINIZ</v>
      </c>
    </row>
    <row r="83" spans="1:9">
      <c r="A83" s="108">
        <v>1</v>
      </c>
      <c r="B83" s="108">
        <v>1999</v>
      </c>
      <c r="C83" s="106" t="s">
        <v>75</v>
      </c>
      <c r="D83" s="110">
        <v>2885.17</v>
      </c>
      <c r="E83" s="35">
        <f t="shared" si="2"/>
        <v>1532.31</v>
      </c>
      <c r="F83" s="56">
        <f>IFERROR(VLOOKUP(B:B,ADI!B:D,3,0),"0,00")</f>
        <v>980.96</v>
      </c>
      <c r="G83" s="115">
        <v>371.9</v>
      </c>
      <c r="H83" s="35">
        <f t="shared" si="3"/>
        <v>1352.8600000000001</v>
      </c>
      <c r="I83" s="41" t="str">
        <f>VLOOKUP(B:B,'FOLHA RESUMIDA'!C:D,2,FALSE)</f>
        <v>ELIAS RIBEIRO DA SILVA FILHO</v>
      </c>
    </row>
    <row r="84" spans="1:9">
      <c r="A84" s="108">
        <v>1</v>
      </c>
      <c r="B84" s="108">
        <v>2019</v>
      </c>
      <c r="C84" s="106" t="s">
        <v>76</v>
      </c>
      <c r="D84" s="110">
        <v>2373.63</v>
      </c>
      <c r="E84" s="35">
        <f t="shared" si="2"/>
        <v>493.84000000000015</v>
      </c>
      <c r="F84" s="56">
        <f>IFERROR(VLOOKUP(B:B,ADI!B:D,3,0),"0,00")</f>
        <v>807.03</v>
      </c>
      <c r="G84" s="115">
        <v>1072.76</v>
      </c>
      <c r="H84" s="35">
        <f t="shared" si="3"/>
        <v>1879.79</v>
      </c>
      <c r="I84" s="41" t="str">
        <f>VLOOKUP(B:B,'FOLHA RESUMIDA'!C:D,2,FALSE)</f>
        <v>MARCOS DO NASCIMENTO</v>
      </c>
    </row>
    <row r="85" spans="1:9">
      <c r="A85" s="108">
        <v>1</v>
      </c>
      <c r="B85" s="108">
        <v>2038</v>
      </c>
      <c r="C85" s="106" t="s">
        <v>77</v>
      </c>
      <c r="D85" s="110">
        <v>4002.53</v>
      </c>
      <c r="E85" s="35">
        <f t="shared" si="2"/>
        <v>2415.8500000000004</v>
      </c>
      <c r="F85" s="56">
        <f>IFERROR(VLOOKUP(B:B,ADI!B:D,3,0),"0,00")</f>
        <v>1360.86</v>
      </c>
      <c r="G85" s="115">
        <v>225.82</v>
      </c>
      <c r="H85" s="35">
        <f t="shared" si="3"/>
        <v>1586.6799999999998</v>
      </c>
      <c r="I85" s="41" t="str">
        <f>VLOOKUP(B:B,'FOLHA RESUMIDA'!C:D,2,FALSE)</f>
        <v>IRONILDA FERREIRA DA SILVA</v>
      </c>
    </row>
    <row r="86" spans="1:9">
      <c r="A86" s="108">
        <v>1</v>
      </c>
      <c r="B86" s="108">
        <v>2043</v>
      </c>
      <c r="C86" s="106" t="s">
        <v>78</v>
      </c>
      <c r="D86" s="110">
        <v>4426.26</v>
      </c>
      <c r="E86" s="35">
        <f t="shared" si="2"/>
        <v>1446.6500000000005</v>
      </c>
      <c r="F86" s="56">
        <f>IFERROR(VLOOKUP(B:B,ADI!B:D,3,0),"0,00")</f>
        <v>1257.27</v>
      </c>
      <c r="G86" s="115">
        <v>1722.34</v>
      </c>
      <c r="H86" s="35">
        <f t="shared" si="3"/>
        <v>2979.6099999999997</v>
      </c>
      <c r="I86" s="41" t="str">
        <f>VLOOKUP(B:B,'FOLHA RESUMIDA'!C:D,2,FALSE)</f>
        <v>JOAO LUIZ BRAGA DE PONTES</v>
      </c>
    </row>
    <row r="87" spans="1:9">
      <c r="A87" s="108">
        <v>1</v>
      </c>
      <c r="B87" s="108">
        <v>2052</v>
      </c>
      <c r="C87" s="106" t="s">
        <v>79</v>
      </c>
      <c r="D87" s="110">
        <v>5342.79</v>
      </c>
      <c r="E87" s="35">
        <f t="shared" si="2"/>
        <v>4022.6800000000003</v>
      </c>
      <c r="F87" s="56">
        <f>IFERROR(VLOOKUP(B:B,ADI!B:D,3,0),"0,00")</f>
        <v>1320.11</v>
      </c>
      <c r="G87" s="115">
        <v>0</v>
      </c>
      <c r="H87" s="35">
        <f t="shared" si="3"/>
        <v>1320.11</v>
      </c>
      <c r="I87" s="41" t="str">
        <f>VLOOKUP(B:B,'FOLHA RESUMIDA'!C:D,2,FALSE)</f>
        <v>JOSE FERNANDO PEREIRA DA COSTA</v>
      </c>
    </row>
    <row r="88" spans="1:9">
      <c r="A88" s="108">
        <v>1</v>
      </c>
      <c r="B88" s="108">
        <v>2063</v>
      </c>
      <c r="C88" s="106" t="s">
        <v>80</v>
      </c>
      <c r="D88" s="110">
        <v>16230.34</v>
      </c>
      <c r="E88" s="35">
        <f t="shared" si="2"/>
        <v>5641.7099999999991</v>
      </c>
      <c r="F88" s="56">
        <f>IFERROR(VLOOKUP(B:B,ADI!B:D,3,0),"0,00")</f>
        <v>5518.32</v>
      </c>
      <c r="G88" s="115">
        <v>5070.3100000000004</v>
      </c>
      <c r="H88" s="35">
        <f t="shared" si="3"/>
        <v>10588.630000000001</v>
      </c>
      <c r="I88" s="41" t="str">
        <f>VLOOKUP(B:B,'FOLHA RESUMIDA'!C:D,2,FALSE)</f>
        <v>JOAQUIM PEDRO CARNEIRO C NETO</v>
      </c>
    </row>
    <row r="89" spans="1:9">
      <c r="A89" s="108">
        <v>1</v>
      </c>
      <c r="B89" s="108">
        <v>2069</v>
      </c>
      <c r="C89" s="106" t="s">
        <v>81</v>
      </c>
      <c r="D89" s="110">
        <v>20698.509999999998</v>
      </c>
      <c r="E89" s="35">
        <f t="shared" si="2"/>
        <v>7258.489999999998</v>
      </c>
      <c r="F89" s="56">
        <f>IFERROR(VLOOKUP(B:B,ADI!B:D,3,0),"0,00")</f>
        <v>7037.49</v>
      </c>
      <c r="G89" s="115">
        <v>6402.53</v>
      </c>
      <c r="H89" s="35">
        <f t="shared" si="3"/>
        <v>13440.02</v>
      </c>
      <c r="I89" s="41" t="str">
        <f>VLOOKUP(B:B,'FOLHA RESUMIDA'!C:D,2,FALSE)</f>
        <v>SELMA VERONICA VIEIRA RAMOS</v>
      </c>
    </row>
    <row r="90" spans="1:9">
      <c r="A90" s="108">
        <v>1</v>
      </c>
      <c r="B90" s="108">
        <v>2086</v>
      </c>
      <c r="C90" s="106" t="s">
        <v>566</v>
      </c>
      <c r="D90" s="110">
        <v>2865.64</v>
      </c>
      <c r="E90" s="35">
        <f t="shared" si="2"/>
        <v>1403.2599999999998</v>
      </c>
      <c r="F90" s="56">
        <f>IFERROR(VLOOKUP(B:B,ADI!B:D,3,0),"0,00")</f>
        <v>974.32</v>
      </c>
      <c r="G90" s="115">
        <v>488.06</v>
      </c>
      <c r="H90" s="35">
        <f t="shared" si="3"/>
        <v>1462.38</v>
      </c>
      <c r="I90" s="41" t="str">
        <f>VLOOKUP(B:B,'FOLHA RESUMIDA'!C:D,2,FALSE)</f>
        <v>ALBANITA LUCIANA DA S FIDELIS</v>
      </c>
    </row>
    <row r="91" spans="1:9">
      <c r="A91" s="108">
        <v>1</v>
      </c>
      <c r="B91" s="108">
        <v>2093</v>
      </c>
      <c r="C91" s="106" t="s">
        <v>82</v>
      </c>
      <c r="D91" s="110">
        <v>5024.04</v>
      </c>
      <c r="E91" s="35">
        <f t="shared" si="2"/>
        <v>4217.01</v>
      </c>
      <c r="F91" s="56">
        <f>IFERROR(VLOOKUP(B:B,ADI!B:D,3,0),"0,00")</f>
        <v>807.03</v>
      </c>
      <c r="G91" s="115">
        <v>0</v>
      </c>
      <c r="H91" s="35">
        <f t="shared" si="3"/>
        <v>807.03</v>
      </c>
      <c r="I91" s="41" t="str">
        <f>VLOOKUP(B:B,'FOLHA RESUMIDA'!C:D,2,FALSE)</f>
        <v>GILBERTO RIBEIRO DA SILVA</v>
      </c>
    </row>
    <row r="92" spans="1:9">
      <c r="A92" s="108">
        <v>51</v>
      </c>
      <c r="B92" s="108">
        <v>2096</v>
      </c>
      <c r="C92" s="106" t="s">
        <v>328</v>
      </c>
      <c r="D92" s="110">
        <v>5388.57</v>
      </c>
      <c r="E92" s="35">
        <f t="shared" si="2"/>
        <v>2706.74</v>
      </c>
      <c r="F92" s="56">
        <f>IFERROR(VLOOKUP(B:B,ADI!B:D,3,0),"0,00")</f>
        <v>1634.45</v>
      </c>
      <c r="G92" s="115">
        <v>1047.3800000000001</v>
      </c>
      <c r="H92" s="35">
        <f t="shared" si="3"/>
        <v>2681.83</v>
      </c>
      <c r="I92" s="41" t="str">
        <f>VLOOKUP(B:B,'FOLHA RESUMIDA'!C:D,2,FALSE)</f>
        <v>MARCELO MORAIS DE OLIVEIRA</v>
      </c>
    </row>
    <row r="93" spans="1:9">
      <c r="A93" s="108">
        <v>16</v>
      </c>
      <c r="B93" s="108">
        <v>2115</v>
      </c>
      <c r="C93" s="106" t="s">
        <v>341</v>
      </c>
      <c r="D93" s="110">
        <v>4807.21</v>
      </c>
      <c r="E93" s="35">
        <f t="shared" si="2"/>
        <v>1488.3400000000001</v>
      </c>
      <c r="F93" s="56">
        <f>IFERROR(VLOOKUP(B:B,ADI!B:D,3,0),"0,00")</f>
        <v>1634.45</v>
      </c>
      <c r="G93" s="115">
        <v>1684.42</v>
      </c>
      <c r="H93" s="35">
        <f t="shared" si="3"/>
        <v>3318.87</v>
      </c>
      <c r="I93" s="41" t="str">
        <f>VLOOKUP(B:B,'FOLHA RESUMIDA'!C:D,2,FALSE)</f>
        <v>SEVERINO JOSE RAMOS DE SOUZA</v>
      </c>
    </row>
    <row r="94" spans="1:9">
      <c r="A94" s="108">
        <v>1</v>
      </c>
      <c r="B94" s="108">
        <v>2117</v>
      </c>
      <c r="C94" s="106" t="s">
        <v>83</v>
      </c>
      <c r="D94" s="110">
        <v>2502.81</v>
      </c>
      <c r="E94" s="35">
        <f t="shared" si="2"/>
        <v>565.98</v>
      </c>
      <c r="F94" s="56">
        <f>IFERROR(VLOOKUP(B:B,ADI!B:D,3,0),"0,00")</f>
        <v>850.96</v>
      </c>
      <c r="G94" s="115">
        <v>1085.8699999999999</v>
      </c>
      <c r="H94" s="35">
        <f t="shared" si="3"/>
        <v>1936.83</v>
      </c>
      <c r="I94" s="41" t="str">
        <f>VLOOKUP(B:B,'FOLHA RESUMIDA'!C:D,2,FALSE)</f>
        <v>WILSON JOSE QUEIROZ DE LIMA</v>
      </c>
    </row>
    <row r="95" spans="1:9">
      <c r="A95" s="108">
        <v>1</v>
      </c>
      <c r="B95" s="108">
        <v>2120</v>
      </c>
      <c r="C95" s="106" t="s">
        <v>84</v>
      </c>
      <c r="D95" s="110">
        <v>2660.58</v>
      </c>
      <c r="E95" s="35">
        <f t="shared" si="2"/>
        <v>794.50999999999976</v>
      </c>
      <c r="F95" s="56">
        <f>IFERROR(VLOOKUP(B:B,ADI!B:D,3,0),"0,00")</f>
        <v>904.6</v>
      </c>
      <c r="G95" s="115">
        <v>961.47</v>
      </c>
      <c r="H95" s="35">
        <f t="shared" si="3"/>
        <v>1866.0700000000002</v>
      </c>
      <c r="I95" s="41" t="str">
        <f>VLOOKUP(B:B,'FOLHA RESUMIDA'!C:D,2,FALSE)</f>
        <v>ANTONIO SOARES DE MELO</v>
      </c>
    </row>
    <row r="96" spans="1:9">
      <c r="A96" s="108">
        <v>1</v>
      </c>
      <c r="B96" s="108">
        <v>2121</v>
      </c>
      <c r="C96" s="106" t="s">
        <v>85</v>
      </c>
      <c r="D96" s="110">
        <v>2616.9899999999998</v>
      </c>
      <c r="E96" s="35">
        <f t="shared" si="2"/>
        <v>751.92999999999984</v>
      </c>
      <c r="F96" s="56">
        <f>IFERROR(VLOOKUP(B:B,ADI!B:D,3,0),"0,00")</f>
        <v>889.78</v>
      </c>
      <c r="G96" s="115">
        <v>975.28</v>
      </c>
      <c r="H96" s="35">
        <f t="shared" si="3"/>
        <v>1865.06</v>
      </c>
      <c r="I96" s="41" t="str">
        <f>VLOOKUP(B:B,'FOLHA RESUMIDA'!C:D,2,FALSE)</f>
        <v>SAMUEL MAURICIO</v>
      </c>
    </row>
    <row r="97" spans="1:9">
      <c r="A97" s="108">
        <v>10</v>
      </c>
      <c r="B97" s="108">
        <v>2124</v>
      </c>
      <c r="C97" s="106" t="s">
        <v>332</v>
      </c>
      <c r="D97" s="110">
        <v>4807.21</v>
      </c>
      <c r="E97" s="35">
        <f t="shared" si="2"/>
        <v>1530.1400000000003</v>
      </c>
      <c r="F97" s="56">
        <f>IFERROR(VLOOKUP(B:B,ADI!B:D,3,0),"0,00")</f>
        <v>1634.45</v>
      </c>
      <c r="G97" s="115">
        <v>1642.62</v>
      </c>
      <c r="H97" s="35">
        <f t="shared" si="3"/>
        <v>3277.0699999999997</v>
      </c>
      <c r="I97" s="41" t="str">
        <f>VLOOKUP(B:B,'FOLHA RESUMIDA'!C:D,2,FALSE)</f>
        <v>JOSE ALVES FIGUEIREDO FILHO</v>
      </c>
    </row>
    <row r="98" spans="1:9">
      <c r="A98" s="108">
        <v>1</v>
      </c>
      <c r="B98" s="108">
        <v>2125</v>
      </c>
      <c r="C98" s="106" t="s">
        <v>86</v>
      </c>
      <c r="D98" s="110">
        <v>4602.42</v>
      </c>
      <c r="E98" s="35">
        <f t="shared" si="2"/>
        <v>1906.6000000000004</v>
      </c>
      <c r="F98" s="56">
        <f>IFERROR(VLOOKUP(B:B,ADI!B:D,3,0),"0,00")</f>
        <v>1564.82</v>
      </c>
      <c r="G98" s="115">
        <v>1131</v>
      </c>
      <c r="H98" s="35">
        <f t="shared" si="3"/>
        <v>2695.8199999999997</v>
      </c>
      <c r="I98" s="41" t="str">
        <f>VLOOKUP(B:B,'FOLHA RESUMIDA'!C:D,2,FALSE)</f>
        <v>GILMAR GALVAO SANTANA</v>
      </c>
    </row>
    <row r="99" spans="1:9">
      <c r="A99" s="108">
        <v>1</v>
      </c>
      <c r="B99" s="108">
        <v>2126</v>
      </c>
      <c r="C99" s="106" t="s">
        <v>87</v>
      </c>
      <c r="D99" s="110">
        <v>4076.86</v>
      </c>
      <c r="E99" s="35">
        <f t="shared" si="2"/>
        <v>2645.13</v>
      </c>
      <c r="F99" s="56">
        <f>IFERROR(VLOOKUP(B:B,ADI!B:D,3,0),"0,00")</f>
        <v>815.37</v>
      </c>
      <c r="G99" s="115">
        <v>616.36</v>
      </c>
      <c r="H99" s="35">
        <f t="shared" si="3"/>
        <v>1431.73</v>
      </c>
      <c r="I99" s="41" t="str">
        <f>VLOOKUP(B:B,'FOLHA RESUMIDA'!C:D,2,FALSE)</f>
        <v>JAFFE JOSE LIMA XAVIER</v>
      </c>
    </row>
    <row r="100" spans="1:9">
      <c r="A100" s="108">
        <v>1</v>
      </c>
      <c r="B100" s="108">
        <v>2128</v>
      </c>
      <c r="C100" s="106" t="s">
        <v>88</v>
      </c>
      <c r="D100" s="110">
        <v>10153.75</v>
      </c>
      <c r="E100" s="35">
        <f t="shared" si="2"/>
        <v>5836.76</v>
      </c>
      <c r="F100" s="56">
        <f>IFERROR(VLOOKUP(B:B,ADI!B:D,3,0),"0,00")</f>
        <v>3452.28</v>
      </c>
      <c r="G100" s="115">
        <v>864.71</v>
      </c>
      <c r="H100" s="35">
        <f t="shared" si="3"/>
        <v>4316.99</v>
      </c>
      <c r="I100" s="41" t="str">
        <f>VLOOKUP(B:B,'FOLHA RESUMIDA'!C:D,2,FALSE)</f>
        <v>JORGE DA SILVA LIMA</v>
      </c>
    </row>
    <row r="101" spans="1:9">
      <c r="A101" s="108">
        <v>1</v>
      </c>
      <c r="B101" s="108">
        <v>2129</v>
      </c>
      <c r="C101" s="106" t="s">
        <v>89</v>
      </c>
      <c r="D101" s="110">
        <v>3373.07</v>
      </c>
      <c r="E101" s="35">
        <f t="shared" si="2"/>
        <v>1281.94</v>
      </c>
      <c r="F101" s="56">
        <f>IFERROR(VLOOKUP(B:B,ADI!B:D,3,0),"0,00")</f>
        <v>807.05</v>
      </c>
      <c r="G101" s="115">
        <v>1284.08</v>
      </c>
      <c r="H101" s="35">
        <f t="shared" si="3"/>
        <v>2091.13</v>
      </c>
      <c r="I101" s="41" t="str">
        <f>VLOOKUP(B:B,'FOLHA RESUMIDA'!C:D,2,FALSE)</f>
        <v>RICARDO JORGE XAVIER</v>
      </c>
    </row>
    <row r="102" spans="1:9">
      <c r="A102" s="108">
        <v>1</v>
      </c>
      <c r="B102" s="108">
        <v>2130</v>
      </c>
      <c r="C102" s="106" t="s">
        <v>90</v>
      </c>
      <c r="D102" s="110">
        <v>2373.69</v>
      </c>
      <c r="E102" s="35">
        <f t="shared" si="2"/>
        <v>647.29</v>
      </c>
      <c r="F102" s="56">
        <f>IFERROR(VLOOKUP(B:B,ADI!B:D,3,0),"0,00")</f>
        <v>807.05</v>
      </c>
      <c r="G102" s="115">
        <v>919.35</v>
      </c>
      <c r="H102" s="35">
        <f t="shared" si="3"/>
        <v>1726.4</v>
      </c>
      <c r="I102" s="41" t="str">
        <f>VLOOKUP(B:B,'FOLHA RESUMIDA'!C:D,2,FALSE)</f>
        <v>HELVIO MOZART MONTENEGRO</v>
      </c>
    </row>
    <row r="103" spans="1:9">
      <c r="A103" s="108">
        <v>1</v>
      </c>
      <c r="B103" s="108">
        <v>2131</v>
      </c>
      <c r="C103" s="106" t="s">
        <v>91</v>
      </c>
      <c r="D103" s="110">
        <v>5321.8</v>
      </c>
      <c r="E103" s="35">
        <f t="shared" si="2"/>
        <v>3094.4800000000005</v>
      </c>
      <c r="F103" s="56">
        <f>IFERROR(VLOOKUP(B:B,ADI!B:D,3,0),"0,00")</f>
        <v>1100.75</v>
      </c>
      <c r="G103" s="115">
        <v>1126.57</v>
      </c>
      <c r="H103" s="35">
        <f t="shared" si="3"/>
        <v>2227.3199999999997</v>
      </c>
      <c r="I103" s="41" t="str">
        <f>VLOOKUP(B:B,'FOLHA RESUMIDA'!C:D,2,FALSE)</f>
        <v>ALEXANDRE BARBOSA DA SILVA</v>
      </c>
    </row>
    <row r="104" spans="1:9">
      <c r="A104" s="108">
        <v>1</v>
      </c>
      <c r="B104" s="108">
        <v>2134</v>
      </c>
      <c r="C104" s="106" t="s">
        <v>92</v>
      </c>
      <c r="D104" s="110">
        <v>3697.8</v>
      </c>
      <c r="E104" s="35">
        <f t="shared" si="2"/>
        <v>1962.2600000000002</v>
      </c>
      <c r="F104" s="56">
        <f>IFERROR(VLOOKUP(B:B,ADI!B:D,3,0),"0,00")</f>
        <v>1257.25</v>
      </c>
      <c r="G104" s="115">
        <v>478.29</v>
      </c>
      <c r="H104" s="35">
        <f t="shared" si="3"/>
        <v>1735.54</v>
      </c>
      <c r="I104" s="41" t="str">
        <f>VLOOKUP(B:B,'FOLHA RESUMIDA'!C:D,2,FALSE)</f>
        <v>ROSIVALDO SATIRO DOS SANTOS</v>
      </c>
    </row>
    <row r="105" spans="1:9">
      <c r="A105" s="108">
        <v>1</v>
      </c>
      <c r="B105" s="108">
        <v>2136</v>
      </c>
      <c r="C105" s="106" t="s">
        <v>93</v>
      </c>
      <c r="D105" s="110">
        <v>3066.63</v>
      </c>
      <c r="E105" s="35">
        <f t="shared" si="2"/>
        <v>981.34000000000015</v>
      </c>
      <c r="F105" s="56">
        <f>IFERROR(VLOOKUP(B:B,ADI!B:D,3,0),"0,00")</f>
        <v>1042.6500000000001</v>
      </c>
      <c r="G105" s="115">
        <v>1042.6400000000001</v>
      </c>
      <c r="H105" s="35">
        <f t="shared" si="3"/>
        <v>2085.29</v>
      </c>
      <c r="I105" s="41" t="str">
        <f>VLOOKUP(B:B,'FOLHA RESUMIDA'!C:D,2,FALSE)</f>
        <v>GESIEL DAVID DE CASTRO</v>
      </c>
    </row>
    <row r="106" spans="1:9">
      <c r="A106" s="108">
        <v>1</v>
      </c>
      <c r="B106" s="108">
        <v>2137</v>
      </c>
      <c r="C106" s="106" t="s">
        <v>94</v>
      </c>
      <c r="D106" s="110">
        <v>9274.58</v>
      </c>
      <c r="E106" s="35">
        <f t="shared" si="2"/>
        <v>3491.8999999999996</v>
      </c>
      <c r="F106" s="56">
        <f>IFERROR(VLOOKUP(B:B,ADI!B:D,3,0),"0,00")</f>
        <v>3153.36</v>
      </c>
      <c r="G106" s="115">
        <v>2629.32</v>
      </c>
      <c r="H106" s="35">
        <f t="shared" si="3"/>
        <v>5782.68</v>
      </c>
      <c r="I106" s="41" t="str">
        <f>VLOOKUP(B:B,'FOLHA RESUMIDA'!C:D,2,FALSE)</f>
        <v>FRANCISCO DE ASSIS DE OLIVEIRA</v>
      </c>
    </row>
    <row r="107" spans="1:9">
      <c r="A107" s="108">
        <v>1</v>
      </c>
      <c r="B107" s="108">
        <v>2140</v>
      </c>
      <c r="C107" s="106" t="s">
        <v>95</v>
      </c>
      <c r="D107" s="110">
        <v>6249.03</v>
      </c>
      <c r="E107" s="35">
        <f t="shared" si="2"/>
        <v>1365.87</v>
      </c>
      <c r="F107" s="56">
        <f>IFERROR(VLOOKUP(B:B,ADI!B:D,3,0),"0,00")</f>
        <v>2124.67</v>
      </c>
      <c r="G107" s="115">
        <v>2758.49</v>
      </c>
      <c r="H107" s="35">
        <f t="shared" si="3"/>
        <v>4883.16</v>
      </c>
      <c r="I107" s="41" t="str">
        <f>VLOOKUP(B:B,'FOLHA RESUMIDA'!C:D,2,FALSE)</f>
        <v>LUCIENE PEREIRA DE A NASCIMENT</v>
      </c>
    </row>
    <row r="108" spans="1:9">
      <c r="A108" s="108">
        <v>1</v>
      </c>
      <c r="B108" s="108">
        <v>2143</v>
      </c>
      <c r="C108" s="106" t="s">
        <v>96</v>
      </c>
      <c r="D108" s="110">
        <v>2162.0100000000002</v>
      </c>
      <c r="E108" s="35">
        <f t="shared" si="2"/>
        <v>451.05000000000018</v>
      </c>
      <c r="F108" s="56">
        <f>IFERROR(VLOOKUP(B:B,ADI!B:D,3,0),"0,00")</f>
        <v>735.08</v>
      </c>
      <c r="G108" s="115">
        <v>975.88</v>
      </c>
      <c r="H108" s="35">
        <f t="shared" si="3"/>
        <v>1710.96</v>
      </c>
      <c r="I108" s="41" t="str">
        <f>VLOOKUP(B:B,'FOLHA RESUMIDA'!C:D,2,FALSE)</f>
        <v>RUBEM JOSE DOS S DE PAULA</v>
      </c>
    </row>
    <row r="109" spans="1:9">
      <c r="A109" s="108">
        <v>1</v>
      </c>
      <c r="B109" s="108">
        <v>2145</v>
      </c>
      <c r="C109" s="106" t="s">
        <v>97</v>
      </c>
      <c r="D109" s="110">
        <v>5535.79</v>
      </c>
      <c r="E109" s="35">
        <f t="shared" si="2"/>
        <v>1525.04</v>
      </c>
      <c r="F109" s="56">
        <f>IFERROR(VLOOKUP(B:B,ADI!B:D,3,0),"0,00")</f>
        <v>1386.13</v>
      </c>
      <c r="G109" s="115">
        <v>2624.62</v>
      </c>
      <c r="H109" s="35">
        <f t="shared" si="3"/>
        <v>4010.75</v>
      </c>
      <c r="I109" s="41" t="str">
        <f>VLOOKUP(B:B,'FOLHA RESUMIDA'!C:D,2,FALSE)</f>
        <v>EVERALDO DA SILVA CABRAL</v>
      </c>
    </row>
    <row r="110" spans="1:9">
      <c r="A110" s="108">
        <v>1</v>
      </c>
      <c r="B110" s="108">
        <v>2146</v>
      </c>
      <c r="C110" s="106" t="s">
        <v>98</v>
      </c>
      <c r="D110" s="110">
        <v>3521.75</v>
      </c>
      <c r="E110" s="35">
        <f t="shared" si="2"/>
        <v>1245.2399999999998</v>
      </c>
      <c r="F110" s="56">
        <f>IFERROR(VLOOKUP(B:B,ADI!B:D,3,0),"0,00")</f>
        <v>1197.4000000000001</v>
      </c>
      <c r="G110" s="115">
        <v>1079.1099999999999</v>
      </c>
      <c r="H110" s="35">
        <f t="shared" si="3"/>
        <v>2276.5100000000002</v>
      </c>
      <c r="I110" s="41" t="str">
        <f>VLOOKUP(B:B,'FOLHA RESUMIDA'!C:D,2,FALSE)</f>
        <v>ROGERIO BARROS DOS SANTOS</v>
      </c>
    </row>
    <row r="111" spans="1:9">
      <c r="A111" s="108">
        <v>1</v>
      </c>
      <c r="B111" s="108">
        <v>2149</v>
      </c>
      <c r="C111" s="106" t="s">
        <v>99</v>
      </c>
      <c r="D111" s="110">
        <v>3866.3</v>
      </c>
      <c r="E111" s="35">
        <f t="shared" si="2"/>
        <v>1319.75</v>
      </c>
      <c r="F111" s="56">
        <f>IFERROR(VLOOKUP(B:B,ADI!B:D,3,0),"0,00")</f>
        <v>1197.4000000000001</v>
      </c>
      <c r="G111" s="115">
        <v>1349.15</v>
      </c>
      <c r="H111" s="35">
        <f t="shared" si="3"/>
        <v>2546.5500000000002</v>
      </c>
      <c r="I111" s="41" t="str">
        <f>VLOOKUP(B:B,'FOLHA RESUMIDA'!C:D,2,FALSE)</f>
        <v>CARLOS AUGUSTO O  DA SILVA</v>
      </c>
    </row>
    <row r="112" spans="1:9">
      <c r="A112" s="108">
        <v>16</v>
      </c>
      <c r="B112" s="108">
        <v>2151</v>
      </c>
      <c r="C112" s="106" t="s">
        <v>100</v>
      </c>
      <c r="D112" s="110">
        <v>3650.8</v>
      </c>
      <c r="E112" s="35">
        <f t="shared" si="2"/>
        <v>1068.3500000000004</v>
      </c>
      <c r="F112" s="56">
        <f>IFERROR(VLOOKUP(B:B,ADI!B:D,3,0),"0,00")</f>
        <v>1211.3499999999999</v>
      </c>
      <c r="G112" s="115">
        <v>1371.1</v>
      </c>
      <c r="H112" s="35">
        <f t="shared" si="3"/>
        <v>2582.4499999999998</v>
      </c>
      <c r="I112" s="41" t="str">
        <f>VLOOKUP(B:B,'FOLHA RESUMIDA'!C:D,2,FALSE)</f>
        <v>JUREMA MARIA BONGALHARDO</v>
      </c>
    </row>
    <row r="113" spans="1:9">
      <c r="A113" s="108">
        <v>1</v>
      </c>
      <c r="B113" s="108">
        <v>2153</v>
      </c>
      <c r="C113" s="106" t="s">
        <v>101</v>
      </c>
      <c r="D113" s="110">
        <v>4280.72</v>
      </c>
      <c r="E113" s="35">
        <f t="shared" si="2"/>
        <v>2199.3200000000002</v>
      </c>
      <c r="F113" s="56">
        <f>IFERROR(VLOOKUP(B:B,ADI!B:D,3,0),"0,00")</f>
        <v>1455.44</v>
      </c>
      <c r="G113" s="115">
        <v>625.96</v>
      </c>
      <c r="H113" s="35">
        <f t="shared" si="3"/>
        <v>2081.4</v>
      </c>
      <c r="I113" s="41" t="str">
        <f>VLOOKUP(B:B,'FOLHA RESUMIDA'!C:D,2,FALSE)</f>
        <v>SERGIO PEREIRA DA COSTA</v>
      </c>
    </row>
    <row r="114" spans="1:9">
      <c r="A114" s="108">
        <v>1</v>
      </c>
      <c r="B114" s="108">
        <v>2156</v>
      </c>
      <c r="C114" s="106" t="s">
        <v>102</v>
      </c>
      <c r="D114" s="110">
        <v>4059.81</v>
      </c>
      <c r="E114" s="35">
        <f t="shared" si="2"/>
        <v>2656.13</v>
      </c>
      <c r="F114" s="56">
        <f>IFERROR(VLOOKUP(B:B,ADI!B:D,3,0),"0,00")</f>
        <v>1217.94</v>
      </c>
      <c r="G114" s="115">
        <v>185.74</v>
      </c>
      <c r="H114" s="35">
        <f t="shared" si="3"/>
        <v>1403.68</v>
      </c>
      <c r="I114" s="41" t="str">
        <f>VLOOKUP(B:B,'FOLHA RESUMIDA'!C:D,2,FALSE)</f>
        <v>EDLEUSA LUCIA BATISTA DA SILVA</v>
      </c>
    </row>
    <row r="115" spans="1:9">
      <c r="A115" s="108">
        <v>1</v>
      </c>
      <c r="B115" s="108">
        <v>2159</v>
      </c>
      <c r="C115" s="106" t="s">
        <v>103</v>
      </c>
      <c r="D115" s="110">
        <v>6890.83</v>
      </c>
      <c r="E115" s="35">
        <f t="shared" si="2"/>
        <v>1824.83</v>
      </c>
      <c r="F115" s="56">
        <f>IFERROR(VLOOKUP(B:B,ADI!B:D,3,0),"0,00")</f>
        <v>2342.88</v>
      </c>
      <c r="G115" s="115">
        <v>2723.12</v>
      </c>
      <c r="H115" s="35">
        <f t="shared" si="3"/>
        <v>5066</v>
      </c>
      <c r="I115" s="41" t="str">
        <f>VLOOKUP(B:B,'FOLHA RESUMIDA'!C:D,2,FALSE)</f>
        <v>FREDERICO JOSE C  DA NOBREGA</v>
      </c>
    </row>
    <row r="116" spans="1:9">
      <c r="A116" s="108">
        <v>1</v>
      </c>
      <c r="B116" s="108">
        <v>2161</v>
      </c>
      <c r="C116" s="106" t="s">
        <v>104</v>
      </c>
      <c r="D116" s="110">
        <v>6551.12</v>
      </c>
      <c r="E116" s="35">
        <f t="shared" si="2"/>
        <v>4307.93</v>
      </c>
      <c r="F116" s="56">
        <f>IFERROR(VLOOKUP(B:B,ADI!B:D,3,0),"0,00")</f>
        <v>1739.56</v>
      </c>
      <c r="G116" s="115">
        <v>503.63</v>
      </c>
      <c r="H116" s="35">
        <f t="shared" si="3"/>
        <v>2243.19</v>
      </c>
      <c r="I116" s="41" t="str">
        <f>VLOOKUP(B:B,'FOLHA RESUMIDA'!C:D,2,FALSE)</f>
        <v>WLADIMIR MACHADO DO E  SANTO</v>
      </c>
    </row>
    <row r="117" spans="1:9">
      <c r="A117" s="108">
        <v>1</v>
      </c>
      <c r="B117" s="108">
        <v>2181</v>
      </c>
      <c r="C117" s="106" t="s">
        <v>105</v>
      </c>
      <c r="D117" s="110">
        <v>12579.46</v>
      </c>
      <c r="E117" s="35">
        <f t="shared" si="2"/>
        <v>7661.2299999999987</v>
      </c>
      <c r="F117" s="56">
        <f>IFERROR(VLOOKUP(B:B,ADI!B:D,3,0),"0,00")</f>
        <v>4151.22</v>
      </c>
      <c r="G117" s="115">
        <v>767.01</v>
      </c>
      <c r="H117" s="35">
        <f t="shared" si="3"/>
        <v>4918.2300000000005</v>
      </c>
      <c r="I117" s="41" t="str">
        <f>VLOOKUP(B:B,'FOLHA RESUMIDA'!C:D,2,FALSE)</f>
        <v>ELCY SILVA DE ARAUJO</v>
      </c>
    </row>
    <row r="118" spans="1:9">
      <c r="A118" s="108">
        <v>1</v>
      </c>
      <c r="B118" s="108">
        <v>2274</v>
      </c>
      <c r="C118" s="106" t="s">
        <v>106</v>
      </c>
      <c r="D118" s="110">
        <v>18463.36</v>
      </c>
      <c r="E118" s="35">
        <f t="shared" si="2"/>
        <v>6260.4500000000007</v>
      </c>
      <c r="F118" s="56">
        <f>IFERROR(VLOOKUP(B:B,ADI!B:D,3,0),"0,00")</f>
        <v>6277.54</v>
      </c>
      <c r="G118" s="115">
        <v>5925.37</v>
      </c>
      <c r="H118" s="35">
        <f t="shared" si="3"/>
        <v>12202.91</v>
      </c>
      <c r="I118" s="41" t="str">
        <f>VLOOKUP(B:B,'FOLHA RESUMIDA'!C:D,2,FALSE)</f>
        <v>DJALMA LIMA DE OLIVEIRA DANTAS</v>
      </c>
    </row>
    <row r="119" spans="1:9">
      <c r="A119" s="108">
        <v>1</v>
      </c>
      <c r="B119" s="108">
        <v>2280</v>
      </c>
      <c r="C119" s="106" t="s">
        <v>107</v>
      </c>
      <c r="D119" s="110">
        <v>3500.02</v>
      </c>
      <c r="E119" s="35">
        <f t="shared" si="2"/>
        <v>398.24000000000024</v>
      </c>
      <c r="F119" s="56">
        <f>IFERROR(VLOOKUP(B:B,ADI!B:D,3,0),"0,00")</f>
        <v>1190.01</v>
      </c>
      <c r="G119" s="115">
        <v>1911.77</v>
      </c>
      <c r="H119" s="35">
        <f t="shared" si="3"/>
        <v>3101.7799999999997</v>
      </c>
      <c r="I119" s="41" t="str">
        <f>VLOOKUP(B:B,'FOLHA RESUMIDA'!C:D,2,FALSE)</f>
        <v>JACQUELINE CESAR DE GUSMAO</v>
      </c>
    </row>
    <row r="120" spans="1:9">
      <c r="A120" s="108">
        <v>1</v>
      </c>
      <c r="B120" s="108">
        <v>2295</v>
      </c>
      <c r="C120" s="106" t="s">
        <v>108</v>
      </c>
      <c r="D120" s="110">
        <v>4846.17</v>
      </c>
      <c r="E120" s="35">
        <f t="shared" si="2"/>
        <v>767.40999999999985</v>
      </c>
      <c r="F120" s="56">
        <f>IFERROR(VLOOKUP(B:B,ADI!B:D,3,0),"0,00")</f>
        <v>1647.7</v>
      </c>
      <c r="G120" s="115">
        <v>2431.06</v>
      </c>
      <c r="H120" s="35">
        <f t="shared" si="3"/>
        <v>4078.76</v>
      </c>
      <c r="I120" s="41" t="str">
        <f>VLOOKUP(B:B,'FOLHA RESUMIDA'!C:D,2,FALSE)</f>
        <v>VINCENZO PAPARIELLO</v>
      </c>
    </row>
    <row r="121" spans="1:9">
      <c r="A121" s="108">
        <v>1</v>
      </c>
      <c r="B121" s="108">
        <v>2308</v>
      </c>
      <c r="C121" s="106" t="s">
        <v>109</v>
      </c>
      <c r="D121" s="110">
        <v>3500.02</v>
      </c>
      <c r="E121" s="35">
        <f t="shared" si="2"/>
        <v>1493.12</v>
      </c>
      <c r="F121" s="56">
        <f>IFERROR(VLOOKUP(B:B,ADI!B:D,3,0),"0,00")</f>
        <v>1190.01</v>
      </c>
      <c r="G121" s="115">
        <v>816.89</v>
      </c>
      <c r="H121" s="35">
        <f t="shared" si="3"/>
        <v>2006.9</v>
      </c>
      <c r="I121" s="41" t="str">
        <f>VLOOKUP(B:B,'FOLHA RESUMIDA'!C:D,2,FALSE)</f>
        <v>ADEILDO CARLOS DIAS BEZERRA</v>
      </c>
    </row>
    <row r="122" spans="1:9">
      <c r="A122" s="108">
        <v>1</v>
      </c>
      <c r="B122" s="108">
        <v>2330</v>
      </c>
      <c r="C122" s="106" t="s">
        <v>110</v>
      </c>
      <c r="D122" s="110">
        <v>9475.85</v>
      </c>
      <c r="E122" s="35">
        <f t="shared" si="2"/>
        <v>2441.7300000000005</v>
      </c>
      <c r="F122" s="56">
        <f>IFERROR(VLOOKUP(B:B,ADI!B:D,3,0),"0,00")</f>
        <v>2571.8000000000002</v>
      </c>
      <c r="G122" s="115">
        <v>4462.32</v>
      </c>
      <c r="H122" s="35">
        <f t="shared" si="3"/>
        <v>7034.12</v>
      </c>
      <c r="I122" s="41" t="str">
        <f>VLOOKUP(B:B,'FOLHA RESUMIDA'!C:D,2,FALSE)</f>
        <v>ERICK RENAN PEREIRA DE ACIOLI</v>
      </c>
    </row>
    <row r="123" spans="1:9">
      <c r="A123" s="108">
        <v>1</v>
      </c>
      <c r="B123" s="108">
        <v>2337</v>
      </c>
      <c r="C123" s="106" t="s">
        <v>111</v>
      </c>
      <c r="D123" s="110">
        <v>8802.5300000000007</v>
      </c>
      <c r="E123" s="35">
        <f t="shared" si="2"/>
        <v>2953.6800000000003</v>
      </c>
      <c r="F123" s="56">
        <f>IFERROR(VLOOKUP(B:B,ADI!B:D,3,0),"0,00")</f>
        <v>2976.5</v>
      </c>
      <c r="G123" s="115">
        <v>2872.35</v>
      </c>
      <c r="H123" s="35">
        <f t="shared" si="3"/>
        <v>5848.85</v>
      </c>
      <c r="I123" s="41" t="str">
        <f>VLOOKUP(B:B,'FOLHA RESUMIDA'!C:D,2,FALSE)</f>
        <v>FLAVIA PATRICIA M  MEDEIROS</v>
      </c>
    </row>
    <row r="124" spans="1:9">
      <c r="A124" s="108">
        <v>1</v>
      </c>
      <c r="B124" s="108">
        <v>2339</v>
      </c>
      <c r="C124" s="106" t="s">
        <v>112</v>
      </c>
      <c r="D124" s="110">
        <v>10279.64</v>
      </c>
      <c r="E124" s="35">
        <f t="shared" si="2"/>
        <v>3181.6799999999994</v>
      </c>
      <c r="F124" s="56">
        <f>IFERROR(VLOOKUP(B:B,ADI!B:D,3,0),"0,00")</f>
        <v>3495.08</v>
      </c>
      <c r="G124" s="115">
        <v>3602.88</v>
      </c>
      <c r="H124" s="35">
        <f t="shared" si="3"/>
        <v>7097.96</v>
      </c>
      <c r="I124" s="41" t="str">
        <f>VLOOKUP(B:B,'FOLHA RESUMIDA'!C:D,2,FALSE)</f>
        <v>DEBORAH BEZERRA MONTEIRO</v>
      </c>
    </row>
    <row r="125" spans="1:9">
      <c r="A125" s="108">
        <v>1</v>
      </c>
      <c r="B125" s="108">
        <v>2342</v>
      </c>
      <c r="C125" s="106" t="s">
        <v>113</v>
      </c>
      <c r="D125" s="110">
        <v>8754.41</v>
      </c>
      <c r="E125" s="35">
        <f t="shared" si="2"/>
        <v>4988.38</v>
      </c>
      <c r="F125" s="56">
        <f>IFERROR(VLOOKUP(B:B,ADI!B:D,3,0),"0,00")</f>
        <v>2976.5</v>
      </c>
      <c r="G125" s="115">
        <v>789.53</v>
      </c>
      <c r="H125" s="35">
        <f t="shared" si="3"/>
        <v>3766.0299999999997</v>
      </c>
      <c r="I125" s="41" t="str">
        <f>VLOOKUP(B:B,'FOLHA RESUMIDA'!C:D,2,FALSE)</f>
        <v>MARCOS ANDRE CUNHA DE OLIVEIRA</v>
      </c>
    </row>
    <row r="126" spans="1:9">
      <c r="A126" s="108">
        <v>1</v>
      </c>
      <c r="B126" s="108">
        <v>2344</v>
      </c>
      <c r="C126" s="106" t="s">
        <v>114</v>
      </c>
      <c r="D126" s="110">
        <v>8754.41</v>
      </c>
      <c r="E126" s="35">
        <f t="shared" si="2"/>
        <v>2194.75</v>
      </c>
      <c r="F126" s="56">
        <f>IFERROR(VLOOKUP(B:B,ADI!B:D,3,0),"0,00")</f>
        <v>2976.5</v>
      </c>
      <c r="G126" s="115">
        <v>3583.16</v>
      </c>
      <c r="H126" s="35">
        <f t="shared" si="3"/>
        <v>6559.66</v>
      </c>
      <c r="I126" s="41" t="str">
        <f>VLOOKUP(B:B,'FOLHA RESUMIDA'!C:D,2,FALSE)</f>
        <v>AMANDA TATIANE C  DE OLIVEIRA</v>
      </c>
    </row>
    <row r="127" spans="1:9">
      <c r="A127" s="108">
        <v>1</v>
      </c>
      <c r="B127" s="108">
        <v>2351</v>
      </c>
      <c r="C127" s="106" t="s">
        <v>115</v>
      </c>
      <c r="D127" s="110">
        <v>2846.99</v>
      </c>
      <c r="E127" s="35">
        <f t="shared" si="2"/>
        <v>2846.99</v>
      </c>
      <c r="F127" s="56" t="str">
        <f>IFERROR(VLOOKUP(B:B,ADI!B:D,3,0),"0,00")</f>
        <v>0,00</v>
      </c>
      <c r="G127" s="115">
        <v>0</v>
      </c>
      <c r="H127" s="35">
        <f t="shared" si="3"/>
        <v>0</v>
      </c>
      <c r="I127" s="41" t="str">
        <f>VLOOKUP(B:B,'FOLHA RESUMIDA'!C:D,2,FALSE)</f>
        <v>CLAUDIA SALVINA DE SANTANA</v>
      </c>
    </row>
    <row r="128" spans="1:9">
      <c r="A128" s="108">
        <v>1</v>
      </c>
      <c r="B128" s="108">
        <v>2363</v>
      </c>
      <c r="C128" s="106" t="s">
        <v>116</v>
      </c>
      <c r="D128" s="110">
        <v>5526.43</v>
      </c>
      <c r="E128" s="35">
        <f t="shared" si="2"/>
        <v>4791.34</v>
      </c>
      <c r="F128" s="56">
        <f>IFERROR(VLOOKUP(B:B,ADI!B:D,3,0),"0,00")</f>
        <v>735.09</v>
      </c>
      <c r="G128" s="115">
        <v>0</v>
      </c>
      <c r="H128" s="35">
        <f t="shared" si="3"/>
        <v>735.09</v>
      </c>
      <c r="I128" s="41" t="str">
        <f>VLOOKUP(B:B,'FOLHA RESUMIDA'!C:D,2,FALSE)</f>
        <v>MIRIAM ALVES BASTOS DA SILVA</v>
      </c>
    </row>
    <row r="129" spans="1:9">
      <c r="A129" s="108">
        <v>1</v>
      </c>
      <c r="B129" s="108">
        <v>2367</v>
      </c>
      <c r="C129" s="106" t="s">
        <v>117</v>
      </c>
      <c r="D129" s="110">
        <v>7374.39</v>
      </c>
      <c r="E129" s="35">
        <f t="shared" si="2"/>
        <v>2831.6900000000005</v>
      </c>
      <c r="F129" s="56">
        <f>IFERROR(VLOOKUP(B:B,ADI!B:D,3,0),"0,00")</f>
        <v>697.14</v>
      </c>
      <c r="G129" s="115">
        <v>3845.56</v>
      </c>
      <c r="H129" s="35">
        <f t="shared" si="3"/>
        <v>4542.7</v>
      </c>
      <c r="I129" s="41" t="str">
        <f>VLOOKUP(B:B,'FOLHA RESUMIDA'!C:D,2,FALSE)</f>
        <v>PRISCILLA RODRIGUES P DA SILVA</v>
      </c>
    </row>
    <row r="130" spans="1:9">
      <c r="A130" s="108">
        <v>1</v>
      </c>
      <c r="B130" s="108">
        <v>2371</v>
      </c>
      <c r="C130" s="106" t="s">
        <v>118</v>
      </c>
      <c r="D130" s="110">
        <v>8971.23</v>
      </c>
      <c r="E130" s="35">
        <f t="shared" si="2"/>
        <v>8971.23</v>
      </c>
      <c r="F130" s="56" t="str">
        <f>IFERROR(VLOOKUP(B:B,ADI!B:D,3,0),"0,00")</f>
        <v>0,00</v>
      </c>
      <c r="G130" s="115">
        <v>0</v>
      </c>
      <c r="H130" s="35">
        <f t="shared" si="3"/>
        <v>0</v>
      </c>
      <c r="I130" s="41" t="str">
        <f>VLOOKUP(B:B,'FOLHA RESUMIDA'!C:D,2,FALSE)</f>
        <v>SUZELLE TRAJANO BENTO</v>
      </c>
    </row>
    <row r="131" spans="1:9">
      <c r="A131" s="108">
        <v>1</v>
      </c>
      <c r="B131" s="108">
        <v>2382</v>
      </c>
      <c r="C131" s="106" t="s">
        <v>119</v>
      </c>
      <c r="D131" s="110">
        <v>13533.72</v>
      </c>
      <c r="E131" s="35">
        <f t="shared" si="2"/>
        <v>3509.0599999999995</v>
      </c>
      <c r="F131" s="56">
        <f>IFERROR(VLOOKUP(B:B,ADI!B:D,3,0),"0,00")</f>
        <v>4601.46</v>
      </c>
      <c r="G131" s="115">
        <v>5423.2</v>
      </c>
      <c r="H131" s="35">
        <f t="shared" si="3"/>
        <v>10024.66</v>
      </c>
      <c r="I131" s="41" t="str">
        <f>VLOOKUP(B:B,'FOLHA RESUMIDA'!C:D,2,FALSE)</f>
        <v>AILA KARLA MOTA SANTANA</v>
      </c>
    </row>
    <row r="132" spans="1:9">
      <c r="A132" s="108">
        <v>1</v>
      </c>
      <c r="B132" s="108">
        <v>2384</v>
      </c>
      <c r="C132" s="106" t="s">
        <v>120</v>
      </c>
      <c r="D132" s="110">
        <v>2760.35</v>
      </c>
      <c r="E132" s="35">
        <f t="shared" si="2"/>
        <v>276.13999999999987</v>
      </c>
      <c r="F132" s="56">
        <f>IFERROR(VLOOKUP(B:B,ADI!B:D,3,0),"0,00")</f>
        <v>768.62</v>
      </c>
      <c r="G132" s="115">
        <v>1715.59</v>
      </c>
      <c r="H132" s="35">
        <f t="shared" si="3"/>
        <v>2484.21</v>
      </c>
      <c r="I132" s="41" t="str">
        <f>VLOOKUP(B:B,'FOLHA RESUMIDA'!C:D,2,FALSE)</f>
        <v>KATIA MIRANDA DE ARAUJO LOPES</v>
      </c>
    </row>
    <row r="133" spans="1:9">
      <c r="A133" s="108">
        <v>1</v>
      </c>
      <c r="B133" s="108">
        <v>2392</v>
      </c>
      <c r="C133" s="106" t="s">
        <v>121</v>
      </c>
      <c r="D133" s="110">
        <v>4804.91</v>
      </c>
      <c r="E133" s="35">
        <f t="shared" si="2"/>
        <v>2063.7799999999997</v>
      </c>
      <c r="F133" s="56">
        <f>IFERROR(VLOOKUP(B:B,ADI!B:D,3,0),"0,00")</f>
        <v>1633.67</v>
      </c>
      <c r="G133" s="115">
        <v>1107.46</v>
      </c>
      <c r="H133" s="35">
        <f t="shared" si="3"/>
        <v>2741.13</v>
      </c>
      <c r="I133" s="41" t="str">
        <f>VLOOKUP(B:B,'FOLHA RESUMIDA'!C:D,2,FALSE)</f>
        <v>KLEYTON DA SILVA A PEREIRA</v>
      </c>
    </row>
    <row r="134" spans="1:9">
      <c r="A134" s="108">
        <v>1</v>
      </c>
      <c r="B134" s="108">
        <v>2406</v>
      </c>
      <c r="C134" s="106" t="s">
        <v>122</v>
      </c>
      <c r="D134" s="110">
        <v>2372.94</v>
      </c>
      <c r="E134" s="35">
        <f t="shared" ref="E134:E197" si="4">D134-H134</f>
        <v>1523.1100000000001</v>
      </c>
      <c r="F134" s="56">
        <f>IFERROR(VLOOKUP(B:B,ADI!B:D,3,0),"0,00")</f>
        <v>548.53</v>
      </c>
      <c r="G134" s="115">
        <v>301.3</v>
      </c>
      <c r="H134" s="35">
        <f t="shared" ref="H134:H197" si="5">F134+G134</f>
        <v>849.82999999999993</v>
      </c>
      <c r="I134" s="41" t="str">
        <f>VLOOKUP(B:B,'FOLHA RESUMIDA'!C:D,2,FALSE)</f>
        <v>DEYSE MARIA DOS SANTOS SILVA</v>
      </c>
    </row>
    <row r="135" spans="1:9">
      <c r="A135" s="108">
        <v>1</v>
      </c>
      <c r="B135" s="108">
        <v>2415</v>
      </c>
      <c r="C135" s="106" t="s">
        <v>123</v>
      </c>
      <c r="D135" s="110">
        <v>13533.71</v>
      </c>
      <c r="E135" s="35">
        <f t="shared" si="4"/>
        <v>3509.0599999999995</v>
      </c>
      <c r="F135" s="56">
        <f>IFERROR(VLOOKUP(B:B,ADI!B:D,3,0),"0,00")</f>
        <v>4601.46</v>
      </c>
      <c r="G135" s="115">
        <v>5423.19</v>
      </c>
      <c r="H135" s="35">
        <f t="shared" si="5"/>
        <v>10024.65</v>
      </c>
      <c r="I135" s="41" t="str">
        <f>VLOOKUP(B:B,'FOLHA RESUMIDA'!C:D,2,FALSE)</f>
        <v>SILVIA RENATA QUEIROZ DE FARIA</v>
      </c>
    </row>
    <row r="136" spans="1:9">
      <c r="A136" s="108">
        <v>1</v>
      </c>
      <c r="B136" s="108">
        <v>2420</v>
      </c>
      <c r="C136" s="106" t="s">
        <v>124</v>
      </c>
      <c r="D136" s="110">
        <v>13894.21</v>
      </c>
      <c r="E136" s="35">
        <f t="shared" si="4"/>
        <v>3503.9199999999983</v>
      </c>
      <c r="F136" s="56">
        <f>IFERROR(VLOOKUP(B:B,ADI!B:D,3,0),"0,00")</f>
        <v>4601.46</v>
      </c>
      <c r="G136" s="115">
        <v>5788.83</v>
      </c>
      <c r="H136" s="35">
        <f t="shared" si="5"/>
        <v>10390.290000000001</v>
      </c>
      <c r="I136" s="41" t="str">
        <f>VLOOKUP(B:B,'FOLHA RESUMIDA'!C:D,2,FALSE)</f>
        <v>TEREZA RAQUEL F ALMEIDA</v>
      </c>
    </row>
    <row r="137" spans="1:9">
      <c r="A137" s="108">
        <v>1</v>
      </c>
      <c r="B137" s="108">
        <v>2421</v>
      </c>
      <c r="C137" s="106" t="s">
        <v>125</v>
      </c>
      <c r="D137" s="110">
        <v>6880.65</v>
      </c>
      <c r="E137" s="35">
        <f t="shared" si="4"/>
        <v>1602.3199999999997</v>
      </c>
      <c r="F137" s="56">
        <f>IFERROR(VLOOKUP(B:B,ADI!B:D,3,0),"0,00")</f>
        <v>2339.42</v>
      </c>
      <c r="G137" s="115">
        <v>2938.91</v>
      </c>
      <c r="H137" s="35">
        <f t="shared" si="5"/>
        <v>5278.33</v>
      </c>
      <c r="I137" s="41" t="str">
        <f>VLOOKUP(B:B,'FOLHA RESUMIDA'!C:D,2,FALSE)</f>
        <v>ANA CLAUDIA NUNES DE MOURA</v>
      </c>
    </row>
    <row r="138" spans="1:9">
      <c r="A138" s="108">
        <v>1</v>
      </c>
      <c r="B138" s="108">
        <v>2437</v>
      </c>
      <c r="C138" s="106" t="s">
        <v>126</v>
      </c>
      <c r="D138" s="110">
        <v>2243.16</v>
      </c>
      <c r="E138" s="35">
        <f t="shared" si="4"/>
        <v>462.69999999999982</v>
      </c>
      <c r="F138" s="56">
        <f>IFERROR(VLOOKUP(B:B,ADI!B:D,3,0),"0,00")</f>
        <v>889.89</v>
      </c>
      <c r="G138" s="115">
        <v>890.57</v>
      </c>
      <c r="H138" s="35">
        <f t="shared" si="5"/>
        <v>1780.46</v>
      </c>
      <c r="I138" s="41" t="str">
        <f>VLOOKUP(B:B,'FOLHA RESUMIDA'!C:D,2,FALSE)</f>
        <v>CLAUDILENE DE LIMA</v>
      </c>
    </row>
    <row r="139" spans="1:9">
      <c r="A139" s="108">
        <v>1</v>
      </c>
      <c r="B139" s="108">
        <v>2440</v>
      </c>
      <c r="C139" s="106" t="s">
        <v>592</v>
      </c>
      <c r="D139" s="110">
        <v>3942.43</v>
      </c>
      <c r="E139" s="35">
        <f t="shared" si="4"/>
        <v>1034.2799999999997</v>
      </c>
      <c r="F139" s="56">
        <f>IFERROR(VLOOKUP(B:B,ADI!B:D,3,0),"0,00")</f>
        <v>1215.67</v>
      </c>
      <c r="G139" s="115">
        <v>1692.48</v>
      </c>
      <c r="H139" s="35">
        <f t="shared" si="5"/>
        <v>2908.15</v>
      </c>
      <c r="I139" s="41" t="str">
        <f>VLOOKUP(B:B,'FOLHA RESUMIDA'!C:D,2,FALSE)</f>
        <v>ELIANE MOREIRA DE SOUZA SILVA</v>
      </c>
    </row>
    <row r="140" spans="1:9">
      <c r="A140" s="108">
        <v>1</v>
      </c>
      <c r="B140" s="108">
        <v>2443</v>
      </c>
      <c r="C140" s="106" t="s">
        <v>587</v>
      </c>
      <c r="D140" s="110">
        <v>1843.68</v>
      </c>
      <c r="E140" s="35">
        <f t="shared" si="4"/>
        <v>493.56000000000017</v>
      </c>
      <c r="F140" s="56">
        <f>IFERROR(VLOOKUP(B:B,ADI!B:D,3,0),"0,00")</f>
        <v>604.75</v>
      </c>
      <c r="G140" s="115">
        <v>745.37</v>
      </c>
      <c r="H140" s="35">
        <f t="shared" si="5"/>
        <v>1350.12</v>
      </c>
      <c r="I140" s="41" t="str">
        <f>VLOOKUP(B:B,'FOLHA RESUMIDA'!C:D,2,FALSE)</f>
        <v>GEYZA JANAINA FERREIRA DE LIMA</v>
      </c>
    </row>
    <row r="141" spans="1:9">
      <c r="A141" s="108">
        <v>1</v>
      </c>
      <c r="B141" s="108">
        <v>2448</v>
      </c>
      <c r="C141" s="106" t="s">
        <v>127</v>
      </c>
      <c r="D141" s="110">
        <v>2370.62</v>
      </c>
      <c r="E141" s="35">
        <f t="shared" si="4"/>
        <v>843.73</v>
      </c>
      <c r="F141" s="56">
        <f>IFERROR(VLOOKUP(B:B,ADI!B:D,3,0),"0,00")</f>
        <v>735.09</v>
      </c>
      <c r="G141" s="115">
        <v>791.8</v>
      </c>
      <c r="H141" s="35">
        <f t="shared" si="5"/>
        <v>1526.8899999999999</v>
      </c>
      <c r="I141" s="41" t="str">
        <f>VLOOKUP(B:B,'FOLHA RESUMIDA'!C:D,2,FALSE)</f>
        <v>JULIO CESAR DA SILVA</v>
      </c>
    </row>
    <row r="142" spans="1:9">
      <c r="A142" s="108">
        <v>1</v>
      </c>
      <c r="B142" s="108">
        <v>2451</v>
      </c>
      <c r="C142" s="106" t="s">
        <v>128</v>
      </c>
      <c r="D142" s="110">
        <v>1961.05</v>
      </c>
      <c r="E142" s="35">
        <f t="shared" si="4"/>
        <v>233.99</v>
      </c>
      <c r="F142" s="56">
        <f>IFERROR(VLOOKUP(B:B,ADI!B:D,3,0),"0,00")</f>
        <v>666.76</v>
      </c>
      <c r="G142" s="115">
        <v>1060.3</v>
      </c>
      <c r="H142" s="35">
        <f t="shared" si="5"/>
        <v>1727.06</v>
      </c>
      <c r="I142" s="41" t="str">
        <f>VLOOKUP(B:B,'FOLHA RESUMIDA'!C:D,2,FALSE)</f>
        <v>MANUELLA BOMFIM DA SILVA</v>
      </c>
    </row>
    <row r="143" spans="1:9">
      <c r="A143" s="108">
        <v>1</v>
      </c>
      <c r="B143" s="108">
        <v>2468</v>
      </c>
      <c r="C143" s="106" t="s">
        <v>129</v>
      </c>
      <c r="D143" s="110">
        <v>15078.41</v>
      </c>
      <c r="E143" s="35">
        <f t="shared" si="4"/>
        <v>8885.41</v>
      </c>
      <c r="F143" s="56">
        <f>IFERROR(VLOOKUP(B:B,ADI!B:D,3,0),"0,00")</f>
        <v>2998.1</v>
      </c>
      <c r="G143" s="115">
        <v>3194.9</v>
      </c>
      <c r="H143" s="35">
        <f t="shared" si="5"/>
        <v>6193</v>
      </c>
      <c r="I143" s="41" t="str">
        <f>VLOOKUP(B:B,'FOLHA RESUMIDA'!C:D,2,FALSE)</f>
        <v>ANA GERTRUDES DE A F GUERRA</v>
      </c>
    </row>
    <row r="144" spans="1:9">
      <c r="A144" s="108">
        <v>1</v>
      </c>
      <c r="B144" s="108">
        <v>2474</v>
      </c>
      <c r="C144" s="106" t="s">
        <v>130</v>
      </c>
      <c r="D144" s="110">
        <v>14540.41</v>
      </c>
      <c r="E144" s="35">
        <f t="shared" si="4"/>
        <v>4435.49</v>
      </c>
      <c r="F144" s="56">
        <f>IFERROR(VLOOKUP(B:B,ADI!B:D,3,0),"0,00")</f>
        <v>4821.17</v>
      </c>
      <c r="G144" s="115">
        <v>5283.75</v>
      </c>
      <c r="H144" s="35">
        <f t="shared" si="5"/>
        <v>10104.92</v>
      </c>
      <c r="I144" s="41" t="str">
        <f>VLOOKUP(B:B,'FOLHA RESUMIDA'!C:D,2,FALSE)</f>
        <v>MARIA ROSEANE DOS A CLEMENTINO</v>
      </c>
    </row>
    <row r="145" spans="1:9">
      <c r="A145" s="108">
        <v>50</v>
      </c>
      <c r="B145" s="108">
        <v>2478</v>
      </c>
      <c r="C145" s="106" t="s">
        <v>370</v>
      </c>
      <c r="D145" s="110">
        <v>5534.43</v>
      </c>
      <c r="E145" s="35">
        <f t="shared" si="4"/>
        <v>1210.9700000000003</v>
      </c>
      <c r="F145" s="56">
        <f>IFERROR(VLOOKUP(B:B,ADI!B:D,3,0),"0,00")</f>
        <v>1881.71</v>
      </c>
      <c r="G145" s="115">
        <v>2441.75</v>
      </c>
      <c r="H145" s="35">
        <f t="shared" si="5"/>
        <v>4323.46</v>
      </c>
      <c r="I145" s="41" t="str">
        <f>VLOOKUP(B:B,'FOLHA RESUMIDA'!C:D,2,FALSE)</f>
        <v>ROGERIO MOURA VIEIRA</v>
      </c>
    </row>
    <row r="146" spans="1:9">
      <c r="A146" s="108">
        <v>20</v>
      </c>
      <c r="B146" s="108">
        <v>2481</v>
      </c>
      <c r="C146" s="106" t="s">
        <v>345</v>
      </c>
      <c r="D146" s="110">
        <v>5534.43</v>
      </c>
      <c r="E146" s="35">
        <f t="shared" si="4"/>
        <v>1385.3500000000004</v>
      </c>
      <c r="F146" s="56">
        <f>IFERROR(VLOOKUP(B:B,ADI!B:D,3,0),"0,00")</f>
        <v>1881.71</v>
      </c>
      <c r="G146" s="115">
        <v>2267.37</v>
      </c>
      <c r="H146" s="35">
        <f t="shared" si="5"/>
        <v>4149.08</v>
      </c>
      <c r="I146" s="41" t="str">
        <f>VLOOKUP(B:B,'FOLHA RESUMIDA'!C:D,2,FALSE)</f>
        <v>RAFAELLA MICHELLE DE L MIRANDA</v>
      </c>
    </row>
    <row r="147" spans="1:9">
      <c r="A147" s="108">
        <v>39</v>
      </c>
      <c r="B147" s="108">
        <v>2484</v>
      </c>
      <c r="C147" s="106" t="s">
        <v>363</v>
      </c>
      <c r="D147" s="110">
        <v>6406.84</v>
      </c>
      <c r="E147" s="35">
        <f t="shared" si="4"/>
        <v>2156.0200000000004</v>
      </c>
      <c r="F147" s="56">
        <f>IFERROR(VLOOKUP(B:B,ADI!B:D,3,0),"0,00")</f>
        <v>2178.33</v>
      </c>
      <c r="G147" s="115">
        <v>2072.4899999999998</v>
      </c>
      <c r="H147" s="35">
        <f t="shared" si="5"/>
        <v>4250.82</v>
      </c>
      <c r="I147" s="41" t="str">
        <f>VLOOKUP(B:B,'FOLHA RESUMIDA'!C:D,2,FALSE)</f>
        <v>ARLEY ANDERSON TAVARES MOREIRA</v>
      </c>
    </row>
    <row r="148" spans="1:9">
      <c r="A148" s="108">
        <v>1</v>
      </c>
      <c r="B148" s="108">
        <v>2493</v>
      </c>
      <c r="C148" s="106" t="s">
        <v>131</v>
      </c>
      <c r="D148" s="110">
        <v>2373.69</v>
      </c>
      <c r="E148" s="35">
        <f t="shared" si="4"/>
        <v>1201.25</v>
      </c>
      <c r="F148" s="56">
        <f>IFERROR(VLOOKUP(B:B,ADI!B:D,3,0),"0,00")</f>
        <v>807.05</v>
      </c>
      <c r="G148" s="115">
        <v>365.39</v>
      </c>
      <c r="H148" s="35">
        <f t="shared" si="5"/>
        <v>1172.44</v>
      </c>
      <c r="I148" s="41" t="str">
        <f>VLOOKUP(B:B,'FOLHA RESUMIDA'!C:D,2,FALSE)</f>
        <v>CRISTIANE R  DE O  GONCALVES</v>
      </c>
    </row>
    <row r="149" spans="1:9">
      <c r="A149" s="108">
        <v>1</v>
      </c>
      <c r="B149" s="108">
        <v>2498</v>
      </c>
      <c r="C149" s="106" t="s">
        <v>132</v>
      </c>
      <c r="D149" s="110">
        <v>2260.66</v>
      </c>
      <c r="E149" s="35">
        <f t="shared" si="4"/>
        <v>857.45999999999981</v>
      </c>
      <c r="F149" s="56">
        <f>IFERROR(VLOOKUP(B:B,ADI!B:D,3,0),"0,00")</f>
        <v>768.62</v>
      </c>
      <c r="G149" s="115">
        <v>634.58000000000004</v>
      </c>
      <c r="H149" s="35">
        <f t="shared" si="5"/>
        <v>1403.2</v>
      </c>
      <c r="I149" s="41" t="str">
        <f>VLOOKUP(B:B,'FOLHA RESUMIDA'!C:D,2,FALSE)</f>
        <v>TEREZINHA DE J  DE L  M  NETA</v>
      </c>
    </row>
    <row r="150" spans="1:9">
      <c r="A150" s="108">
        <v>1</v>
      </c>
      <c r="B150" s="108">
        <v>2502</v>
      </c>
      <c r="C150" s="106" t="s">
        <v>133</v>
      </c>
      <c r="D150" s="110">
        <v>2050.41</v>
      </c>
      <c r="E150" s="35">
        <f t="shared" si="4"/>
        <v>1117.1999999999998</v>
      </c>
      <c r="F150" s="56">
        <f>IFERROR(VLOOKUP(B:B,ADI!B:D,3,0),"0,00")</f>
        <v>697.14</v>
      </c>
      <c r="G150" s="115">
        <v>236.07</v>
      </c>
      <c r="H150" s="35">
        <f t="shared" si="5"/>
        <v>933.21</v>
      </c>
      <c r="I150" s="41" t="str">
        <f>VLOOKUP(B:B,'FOLHA RESUMIDA'!C:D,2,FALSE)</f>
        <v>PAULO ROBERTO DA SILVA CUNHA</v>
      </c>
    </row>
    <row r="151" spans="1:9">
      <c r="A151" s="108">
        <v>1</v>
      </c>
      <c r="B151" s="108">
        <v>2503</v>
      </c>
      <c r="C151" s="106" t="s">
        <v>134</v>
      </c>
      <c r="D151" s="110">
        <v>8341.48</v>
      </c>
      <c r="E151" s="35">
        <f t="shared" si="4"/>
        <v>8341.48</v>
      </c>
      <c r="F151" s="56" t="str">
        <f>IFERROR(VLOOKUP(B:B,ADI!B:D,3,0),"0,00")</f>
        <v>0,00</v>
      </c>
      <c r="G151" s="115">
        <v>0</v>
      </c>
      <c r="H151" s="35">
        <f t="shared" si="5"/>
        <v>0</v>
      </c>
      <c r="I151" s="41" t="str">
        <f>VLOOKUP(B:B,'FOLHA RESUMIDA'!C:D,2,FALSE)</f>
        <v>TACIZO LUIZ PEREIRA DA SILVA</v>
      </c>
    </row>
    <row r="152" spans="1:9">
      <c r="A152" s="108">
        <v>1</v>
      </c>
      <c r="B152" s="108">
        <v>2504</v>
      </c>
      <c r="C152" s="106" t="s">
        <v>135</v>
      </c>
      <c r="D152" s="110">
        <v>1615.39</v>
      </c>
      <c r="E152" s="35">
        <f t="shared" si="4"/>
        <v>775.15000000000009</v>
      </c>
      <c r="F152" s="56">
        <f>IFERROR(VLOOKUP(B:B,ADI!B:D,3,0),"0,00")</f>
        <v>549.23</v>
      </c>
      <c r="G152" s="115">
        <v>291.01</v>
      </c>
      <c r="H152" s="35">
        <f t="shared" si="5"/>
        <v>840.24</v>
      </c>
      <c r="I152" s="41" t="str">
        <f>VLOOKUP(B:B,'FOLHA RESUMIDA'!C:D,2,FALSE)</f>
        <v>RIVALDO GOMES DA SILVA</v>
      </c>
    </row>
    <row r="153" spans="1:9">
      <c r="A153" s="108">
        <v>1</v>
      </c>
      <c r="B153" s="108">
        <v>2506</v>
      </c>
      <c r="C153" s="106" t="s">
        <v>136</v>
      </c>
      <c r="D153" s="110">
        <v>1934.98</v>
      </c>
      <c r="E153" s="35">
        <f t="shared" si="4"/>
        <v>1385.75</v>
      </c>
      <c r="F153" s="56">
        <f>IFERROR(VLOOKUP(B:B,ADI!B:D,3,0),"0,00")</f>
        <v>549.23</v>
      </c>
      <c r="G153" s="115">
        <v>0</v>
      </c>
      <c r="H153" s="35">
        <f t="shared" si="5"/>
        <v>549.23</v>
      </c>
      <c r="I153" s="41" t="str">
        <f>VLOOKUP(B:B,'FOLHA RESUMIDA'!C:D,2,FALSE)</f>
        <v>IVETE ANTONIETA B  DE CARVALHO</v>
      </c>
    </row>
    <row r="154" spans="1:9">
      <c r="A154" s="108">
        <v>1</v>
      </c>
      <c r="B154" s="108">
        <v>2507</v>
      </c>
      <c r="C154" s="106" t="s">
        <v>137</v>
      </c>
      <c r="D154" s="110">
        <v>1615.39</v>
      </c>
      <c r="E154" s="35">
        <f t="shared" si="4"/>
        <v>333.51</v>
      </c>
      <c r="F154" s="56">
        <f>IFERROR(VLOOKUP(B:B,ADI!B:D,3,0),"0,00")</f>
        <v>549.23</v>
      </c>
      <c r="G154" s="115">
        <v>732.65</v>
      </c>
      <c r="H154" s="35">
        <f t="shared" si="5"/>
        <v>1281.8800000000001</v>
      </c>
      <c r="I154" s="41" t="str">
        <f>VLOOKUP(B:B,'FOLHA RESUMIDA'!C:D,2,FALSE)</f>
        <v>ANANIAS TEIXEIRA DE LIMA</v>
      </c>
    </row>
    <row r="155" spans="1:9">
      <c r="A155" s="108">
        <v>1</v>
      </c>
      <c r="B155" s="108">
        <v>2508</v>
      </c>
      <c r="C155" s="106" t="s">
        <v>138</v>
      </c>
      <c r="D155" s="110">
        <v>3500.02</v>
      </c>
      <c r="E155" s="35">
        <f t="shared" si="4"/>
        <v>902.06</v>
      </c>
      <c r="F155" s="56">
        <f>IFERROR(VLOOKUP(B:B,ADI!B:D,3,0),"0,00")</f>
        <v>1190.01</v>
      </c>
      <c r="G155" s="115">
        <v>1407.95</v>
      </c>
      <c r="H155" s="35">
        <f t="shared" si="5"/>
        <v>2597.96</v>
      </c>
      <c r="I155" s="41" t="str">
        <f>VLOOKUP(B:B,'FOLHA RESUMIDA'!C:D,2,FALSE)</f>
        <v>JOSE ALEXANDRE DE BARROS ALVES</v>
      </c>
    </row>
    <row r="156" spans="1:9">
      <c r="A156" s="108">
        <v>1</v>
      </c>
      <c r="B156" s="108">
        <v>2509</v>
      </c>
      <c r="C156" s="106" t="s">
        <v>139</v>
      </c>
      <c r="D156" s="110">
        <v>1615.39</v>
      </c>
      <c r="E156" s="35">
        <f t="shared" si="4"/>
        <v>1147.96</v>
      </c>
      <c r="F156" s="56">
        <f>IFERROR(VLOOKUP(B:B,ADI!B:D,3,0),"0,00")</f>
        <v>242.31</v>
      </c>
      <c r="G156" s="115">
        <v>225.12</v>
      </c>
      <c r="H156" s="35">
        <f t="shared" si="5"/>
        <v>467.43</v>
      </c>
      <c r="I156" s="41" t="str">
        <f>VLOOKUP(B:B,'FOLHA RESUMIDA'!C:D,2,FALSE)</f>
        <v>ALDEMIR NASCIMENTO DA SILVA</v>
      </c>
    </row>
    <row r="157" spans="1:9">
      <c r="A157" s="108">
        <v>1</v>
      </c>
      <c r="B157" s="108">
        <v>2512</v>
      </c>
      <c r="C157" s="106" t="s">
        <v>355</v>
      </c>
      <c r="D157" s="110">
        <v>5811.19</v>
      </c>
      <c r="E157" s="35">
        <f t="shared" si="4"/>
        <v>2185.87</v>
      </c>
      <c r="F157" s="56">
        <f>IFERROR(VLOOKUP(B:B,ADI!B:D,3,0),"0,00")</f>
        <v>1975.8</v>
      </c>
      <c r="G157" s="115">
        <v>1649.52</v>
      </c>
      <c r="H157" s="35">
        <f t="shared" si="5"/>
        <v>3625.3199999999997</v>
      </c>
      <c r="I157" s="41" t="str">
        <f>VLOOKUP(B:B,'FOLHA RESUMIDA'!C:D,2,FALSE)</f>
        <v>JOSENILDO JOSE TORRES</v>
      </c>
    </row>
    <row r="158" spans="1:9">
      <c r="A158" s="108">
        <v>1</v>
      </c>
      <c r="B158" s="108">
        <v>2514</v>
      </c>
      <c r="C158" s="106" t="s">
        <v>140</v>
      </c>
      <c r="D158" s="110">
        <v>3057.59</v>
      </c>
      <c r="E158" s="35">
        <f t="shared" si="4"/>
        <v>903.16000000000031</v>
      </c>
      <c r="F158" s="56">
        <f>IFERROR(VLOOKUP(B:B,ADI!B:D,3,0),"0,00")</f>
        <v>1039.58</v>
      </c>
      <c r="G158" s="115">
        <v>1114.8499999999999</v>
      </c>
      <c r="H158" s="35">
        <f t="shared" si="5"/>
        <v>2154.4299999999998</v>
      </c>
      <c r="I158" s="41" t="str">
        <f>VLOOKUP(B:B,'FOLHA RESUMIDA'!C:D,2,FALSE)</f>
        <v>JULIANA CAVALCANTI DE SOUSA</v>
      </c>
    </row>
    <row r="159" spans="1:9">
      <c r="A159" s="108">
        <v>1</v>
      </c>
      <c r="B159" s="108">
        <v>2520</v>
      </c>
      <c r="C159" s="106" t="s">
        <v>356</v>
      </c>
      <c r="D159" s="110">
        <v>2152.9499999999998</v>
      </c>
      <c r="E159" s="35">
        <f t="shared" si="4"/>
        <v>1140.6799999999998</v>
      </c>
      <c r="F159" s="56">
        <f>IFERROR(VLOOKUP(B:B,ADI!B:D,3,0),"0,00")</f>
        <v>732</v>
      </c>
      <c r="G159" s="115">
        <v>280.27</v>
      </c>
      <c r="H159" s="35">
        <f t="shared" si="5"/>
        <v>1012.27</v>
      </c>
      <c r="I159" s="41" t="str">
        <f>VLOOKUP(B:B,'FOLHA RESUMIDA'!C:D,2,FALSE)</f>
        <v>SELMA CRISTIANIA LIMA RORIZ</v>
      </c>
    </row>
    <row r="160" spans="1:9">
      <c r="A160" s="108">
        <v>39</v>
      </c>
      <c r="B160" s="108">
        <v>2523</v>
      </c>
      <c r="C160" s="106" t="s">
        <v>364</v>
      </c>
      <c r="D160" s="110">
        <v>2607.0100000000002</v>
      </c>
      <c r="E160" s="35">
        <f t="shared" si="4"/>
        <v>523.63000000000011</v>
      </c>
      <c r="F160" s="56">
        <f>IFERROR(VLOOKUP(B:B,ADI!B:D,3,0),"0,00")</f>
        <v>886.38</v>
      </c>
      <c r="G160" s="115">
        <v>1197</v>
      </c>
      <c r="H160" s="35">
        <f t="shared" si="5"/>
        <v>2083.38</v>
      </c>
      <c r="I160" s="41" t="str">
        <f>VLOOKUP(B:B,'FOLHA RESUMIDA'!C:D,2,FALSE)</f>
        <v>JANISSON COELHO DE VASCONCELOS</v>
      </c>
    </row>
    <row r="161" spans="1:9">
      <c r="A161" s="108">
        <v>1</v>
      </c>
      <c r="B161" s="108">
        <v>2526</v>
      </c>
      <c r="C161" s="106" t="s">
        <v>141</v>
      </c>
      <c r="D161" s="110">
        <v>4079</v>
      </c>
      <c r="E161" s="35">
        <f t="shared" si="4"/>
        <v>1600.0299999999997</v>
      </c>
      <c r="F161" s="56">
        <f>IFERROR(VLOOKUP(B:B,ADI!B:D,3,0),"0,00")</f>
        <v>1531.03</v>
      </c>
      <c r="G161" s="115">
        <v>947.94</v>
      </c>
      <c r="H161" s="35">
        <f t="shared" si="5"/>
        <v>2478.9700000000003</v>
      </c>
      <c r="I161" s="41" t="str">
        <f>VLOOKUP(B:B,'FOLHA RESUMIDA'!C:D,2,FALSE)</f>
        <v>JARBAS FERREIRA DE LIMA JUNIOR</v>
      </c>
    </row>
    <row r="162" spans="1:9">
      <c r="A162" s="108">
        <v>1</v>
      </c>
      <c r="B162" s="108">
        <v>2530</v>
      </c>
      <c r="C162" s="106" t="s">
        <v>142</v>
      </c>
      <c r="D162" s="110">
        <v>1778.68</v>
      </c>
      <c r="E162" s="35">
        <f t="shared" si="4"/>
        <v>1051.3700000000001</v>
      </c>
      <c r="F162" s="56">
        <f>IFERROR(VLOOKUP(B:B,ADI!B:D,3,0),"0,00")</f>
        <v>604.75</v>
      </c>
      <c r="G162" s="115">
        <v>122.56</v>
      </c>
      <c r="H162" s="35">
        <f t="shared" si="5"/>
        <v>727.31</v>
      </c>
      <c r="I162" s="41" t="str">
        <f>VLOOKUP(B:B,'FOLHA RESUMIDA'!C:D,2,FALSE)</f>
        <v>ARLEILDA MENDES DA SILVA</v>
      </c>
    </row>
    <row r="163" spans="1:9">
      <c r="A163" s="108">
        <v>1</v>
      </c>
      <c r="B163" s="108">
        <v>2534</v>
      </c>
      <c r="C163" s="106" t="s">
        <v>143</v>
      </c>
      <c r="D163" s="110">
        <v>2897.35</v>
      </c>
      <c r="E163" s="35">
        <f t="shared" si="4"/>
        <v>736.90000000000009</v>
      </c>
      <c r="F163" s="56">
        <f>IFERROR(VLOOKUP(B:B,ADI!B:D,3,0),"0,00")</f>
        <v>985.1</v>
      </c>
      <c r="G163" s="115">
        <v>1175.3499999999999</v>
      </c>
      <c r="H163" s="35">
        <f t="shared" si="5"/>
        <v>2160.4499999999998</v>
      </c>
      <c r="I163" s="41" t="str">
        <f>VLOOKUP(B:B,'FOLHA RESUMIDA'!C:D,2,FALSE)</f>
        <v>EMANUEL MESSIAS RIBEIRO COSTA</v>
      </c>
    </row>
    <row r="164" spans="1:9">
      <c r="A164" s="108">
        <v>1</v>
      </c>
      <c r="B164" s="108">
        <v>2539</v>
      </c>
      <c r="C164" s="106" t="s">
        <v>144</v>
      </c>
      <c r="D164" s="110">
        <v>4071.03</v>
      </c>
      <c r="E164" s="35">
        <f t="shared" si="4"/>
        <v>4071.03</v>
      </c>
      <c r="F164" s="56" t="str">
        <f>IFERROR(VLOOKUP(B:B,ADI!B:D,3,0),"0,00")</f>
        <v>0,00</v>
      </c>
      <c r="G164" s="115">
        <v>0</v>
      </c>
      <c r="H164" s="35">
        <f t="shared" si="5"/>
        <v>0</v>
      </c>
      <c r="I164" s="41" t="str">
        <f>VLOOKUP(B:B,'FOLHA RESUMIDA'!C:D,2,FALSE)</f>
        <v>JOSENILDA BEZERRA DA SILVA</v>
      </c>
    </row>
    <row r="165" spans="1:9">
      <c r="A165" s="108">
        <v>1</v>
      </c>
      <c r="B165" s="108">
        <v>2541</v>
      </c>
      <c r="C165" s="106" t="s">
        <v>145</v>
      </c>
      <c r="D165" s="110">
        <v>3794.51</v>
      </c>
      <c r="E165" s="35">
        <f t="shared" si="4"/>
        <v>2471.1800000000003</v>
      </c>
      <c r="F165" s="56" t="str">
        <f>IFERROR(VLOOKUP(B:B,ADI!B:D,3,0),"0,00")</f>
        <v>0,00</v>
      </c>
      <c r="G165" s="115">
        <v>1323.33</v>
      </c>
      <c r="H165" s="35">
        <f t="shared" si="5"/>
        <v>1323.33</v>
      </c>
      <c r="I165" s="41" t="str">
        <f>VLOOKUP(B:B,'FOLHA RESUMIDA'!C:D,2,FALSE)</f>
        <v>MARCELA SALLES DA SILVA</v>
      </c>
    </row>
    <row r="166" spans="1:9">
      <c r="A166" s="108">
        <v>59</v>
      </c>
      <c r="B166" s="108">
        <v>2547</v>
      </c>
      <c r="C166" s="106" t="s">
        <v>383</v>
      </c>
      <c r="D166" s="110">
        <v>17949.68</v>
      </c>
      <c r="E166" s="35">
        <f t="shared" si="4"/>
        <v>17949.68</v>
      </c>
      <c r="F166" s="56" t="str">
        <f>IFERROR(VLOOKUP(B:B,ADI!B:D,3,0),"0,00")</f>
        <v>0,00</v>
      </c>
      <c r="G166" s="115">
        <v>0</v>
      </c>
      <c r="H166" s="35">
        <f t="shared" si="5"/>
        <v>0</v>
      </c>
      <c r="I166" s="41" t="str">
        <f>VLOOKUP(B:B,'FOLHA RESUMIDA'!C:D,2,FALSE)</f>
        <v>CYNTHIA RODRIGUES DE ALMEIDA</v>
      </c>
    </row>
    <row r="167" spans="1:9">
      <c r="A167" s="108">
        <v>1</v>
      </c>
      <c r="B167" s="108">
        <v>2548</v>
      </c>
      <c r="C167" s="106" t="s">
        <v>146</v>
      </c>
      <c r="D167" s="110">
        <v>4704.67</v>
      </c>
      <c r="E167" s="35">
        <f t="shared" si="4"/>
        <v>1550.38</v>
      </c>
      <c r="F167" s="56">
        <f>IFERROR(VLOOKUP(B:B,ADI!B:D,3,0),"0,00")</f>
        <v>1354.45</v>
      </c>
      <c r="G167" s="115">
        <v>1799.84</v>
      </c>
      <c r="H167" s="35">
        <f t="shared" si="5"/>
        <v>3154.29</v>
      </c>
      <c r="I167" s="41" t="str">
        <f>VLOOKUP(B:B,'FOLHA RESUMIDA'!C:D,2,FALSE)</f>
        <v>ELIANA PEREIRA SANTANA</v>
      </c>
    </row>
    <row r="168" spans="1:9">
      <c r="A168" s="108">
        <v>1</v>
      </c>
      <c r="B168" s="108">
        <v>2553</v>
      </c>
      <c r="C168" s="106" t="s">
        <v>147</v>
      </c>
      <c r="D168" s="110">
        <v>3278.31</v>
      </c>
      <c r="E168" s="35">
        <f t="shared" si="4"/>
        <v>643.16999999999962</v>
      </c>
      <c r="F168" s="56">
        <f>IFERROR(VLOOKUP(B:B,ADI!B:D,3,0),"0,00")</f>
        <v>1114.6300000000001</v>
      </c>
      <c r="G168" s="115">
        <v>1520.51</v>
      </c>
      <c r="H168" s="35">
        <f t="shared" si="5"/>
        <v>2635.1400000000003</v>
      </c>
      <c r="I168" s="41" t="str">
        <f>VLOOKUP(B:B,'FOLHA RESUMIDA'!C:D,2,FALSE)</f>
        <v>LIVIA DA SILVA LIMA</v>
      </c>
    </row>
    <row r="169" spans="1:9">
      <c r="A169" s="108">
        <v>1</v>
      </c>
      <c r="B169" s="108">
        <v>2559</v>
      </c>
      <c r="C169" s="106" t="s">
        <v>329</v>
      </c>
      <c r="D169" s="110">
        <v>2260.66</v>
      </c>
      <c r="E169" s="35">
        <f t="shared" si="4"/>
        <v>1059.9599999999998</v>
      </c>
      <c r="F169" s="56">
        <f>IFERROR(VLOOKUP(B:B,ADI!B:D,3,0),"0,00")</f>
        <v>768.62</v>
      </c>
      <c r="G169" s="115">
        <v>432.08</v>
      </c>
      <c r="H169" s="35">
        <f t="shared" si="5"/>
        <v>1200.7</v>
      </c>
      <c r="I169" s="41" t="str">
        <f>VLOOKUP(B:B,'FOLHA RESUMIDA'!C:D,2,FALSE)</f>
        <v>SANDRO DE MIRANDA SANTOS</v>
      </c>
    </row>
    <row r="170" spans="1:9">
      <c r="A170" s="108">
        <v>1</v>
      </c>
      <c r="B170" s="108">
        <v>2562</v>
      </c>
      <c r="C170" s="106" t="s">
        <v>347</v>
      </c>
      <c r="D170" s="110">
        <v>6101.75</v>
      </c>
      <c r="E170" s="35">
        <f t="shared" si="4"/>
        <v>2813.13</v>
      </c>
      <c r="F170" s="56">
        <f>IFERROR(VLOOKUP(B:B,ADI!B:D,3,0),"0,00")</f>
        <v>2074.6</v>
      </c>
      <c r="G170" s="115">
        <v>1214.02</v>
      </c>
      <c r="H170" s="35">
        <f t="shared" si="5"/>
        <v>3288.62</v>
      </c>
      <c r="I170" s="41" t="str">
        <f>VLOOKUP(B:B,'FOLHA RESUMIDA'!C:D,2,FALSE)</f>
        <v>ERIKA MARQUES BEZERRA</v>
      </c>
    </row>
    <row r="171" spans="1:9">
      <c r="A171" s="108">
        <v>50</v>
      </c>
      <c r="B171" s="108">
        <v>2568</v>
      </c>
      <c r="C171" s="106" t="s">
        <v>382</v>
      </c>
      <c r="D171" s="110">
        <v>6101.75</v>
      </c>
      <c r="E171" s="35">
        <f t="shared" si="4"/>
        <v>3858.7400000000002</v>
      </c>
      <c r="F171" s="56">
        <f>IFERROR(VLOOKUP(B:B,ADI!B:D,3,0),"0,00")</f>
        <v>2074.6</v>
      </c>
      <c r="G171" s="115">
        <v>168.41</v>
      </c>
      <c r="H171" s="35">
        <f t="shared" si="5"/>
        <v>2243.0099999999998</v>
      </c>
      <c r="I171" s="41" t="str">
        <f>VLOOKUP(B:B,'FOLHA RESUMIDA'!C:D,2,FALSE)</f>
        <v>CATARINA DANIELLE DA S AMORIM</v>
      </c>
    </row>
    <row r="172" spans="1:9">
      <c r="A172" s="108">
        <v>1</v>
      </c>
      <c r="B172" s="108">
        <v>2574</v>
      </c>
      <c r="C172" s="106" t="s">
        <v>148</v>
      </c>
      <c r="D172" s="110">
        <v>5036.62</v>
      </c>
      <c r="E172" s="35">
        <f t="shared" si="4"/>
        <v>1015.21</v>
      </c>
      <c r="F172" s="56">
        <f>IFERROR(VLOOKUP(B:B,ADI!B:D,3,0),"0,00")</f>
        <v>1712.45</v>
      </c>
      <c r="G172" s="115">
        <v>2308.96</v>
      </c>
      <c r="H172" s="35">
        <f t="shared" si="5"/>
        <v>4021.41</v>
      </c>
      <c r="I172" s="41" t="str">
        <f>VLOOKUP(B:B,'FOLHA RESUMIDA'!C:D,2,FALSE)</f>
        <v>ANDERSON SANTOS DE LIMA FARIAS</v>
      </c>
    </row>
    <row r="173" spans="1:9">
      <c r="A173" s="108">
        <v>1</v>
      </c>
      <c r="B173" s="108">
        <v>2577</v>
      </c>
      <c r="C173" s="106" t="s">
        <v>149</v>
      </c>
      <c r="D173" s="110">
        <v>3245.84</v>
      </c>
      <c r="E173" s="35">
        <f t="shared" si="4"/>
        <v>1395.0900000000001</v>
      </c>
      <c r="F173" s="56">
        <f>IFERROR(VLOOKUP(B:B,ADI!B:D,3,0),"0,00")</f>
        <v>1039.57</v>
      </c>
      <c r="G173" s="115">
        <v>811.18</v>
      </c>
      <c r="H173" s="35">
        <f t="shared" si="5"/>
        <v>1850.75</v>
      </c>
      <c r="I173" s="41" t="str">
        <f>VLOOKUP(B:B,'FOLHA RESUMIDA'!C:D,2,FALSE)</f>
        <v>CARLA CRISTINA OLIVEIRA MATOS</v>
      </c>
    </row>
    <row r="174" spans="1:9">
      <c r="A174" s="108">
        <v>1</v>
      </c>
      <c r="B174" s="108">
        <v>2584</v>
      </c>
      <c r="C174" s="106" t="s">
        <v>150</v>
      </c>
      <c r="D174" s="110">
        <v>2373.69</v>
      </c>
      <c r="E174" s="35">
        <f t="shared" si="4"/>
        <v>527.34000000000015</v>
      </c>
      <c r="F174" s="56">
        <f>IFERROR(VLOOKUP(B:B,ADI!B:D,3,0),"0,00")</f>
        <v>807.05</v>
      </c>
      <c r="G174" s="115">
        <v>1039.3</v>
      </c>
      <c r="H174" s="35">
        <f t="shared" si="5"/>
        <v>1846.35</v>
      </c>
      <c r="I174" s="41" t="str">
        <f>VLOOKUP(B:B,'FOLHA RESUMIDA'!C:D,2,FALSE)</f>
        <v>HELIA MARIA ALEXANDRE DE SOUZA</v>
      </c>
    </row>
    <row r="175" spans="1:9">
      <c r="A175" s="108">
        <v>1</v>
      </c>
      <c r="B175" s="108">
        <v>2585</v>
      </c>
      <c r="C175" s="106" t="s">
        <v>151</v>
      </c>
      <c r="D175" s="110">
        <v>11415.45</v>
      </c>
      <c r="E175" s="35">
        <f t="shared" si="4"/>
        <v>11415.45</v>
      </c>
      <c r="F175" s="56" t="str">
        <f>IFERROR(VLOOKUP(B:B,ADI!B:D,3,0),"0,00")</f>
        <v>0,00</v>
      </c>
      <c r="G175" s="115">
        <v>0</v>
      </c>
      <c r="H175" s="35">
        <f t="shared" si="5"/>
        <v>0</v>
      </c>
      <c r="I175" s="41" t="str">
        <f>VLOOKUP(B:B,'FOLHA RESUMIDA'!C:D,2,FALSE)</f>
        <v>HELIO DO N BARBOZA JUNIOR</v>
      </c>
    </row>
    <row r="176" spans="1:9">
      <c r="A176" s="108">
        <v>1</v>
      </c>
      <c r="B176" s="108">
        <v>2586</v>
      </c>
      <c r="C176" s="106" t="s">
        <v>330</v>
      </c>
      <c r="D176" s="110">
        <v>3727.07</v>
      </c>
      <c r="E176" s="35">
        <f t="shared" si="4"/>
        <v>2258.94</v>
      </c>
      <c r="F176" s="56" t="str">
        <f>IFERROR(VLOOKUP(B:B,ADI!B:D,3,0),"0,00")</f>
        <v>0,00</v>
      </c>
      <c r="G176" s="115">
        <v>1468.13</v>
      </c>
      <c r="H176" s="35">
        <f t="shared" si="5"/>
        <v>1468.13</v>
      </c>
      <c r="I176" s="41" t="str">
        <f>VLOOKUP(B:B,'FOLHA RESUMIDA'!C:D,2,FALSE)</f>
        <v>JAQUELINE P F DE OLIVEIRA</v>
      </c>
    </row>
    <row r="177" spans="1:9">
      <c r="A177" s="108">
        <v>1</v>
      </c>
      <c r="B177" s="108">
        <v>2588</v>
      </c>
      <c r="C177" s="106" t="s">
        <v>152</v>
      </c>
      <c r="D177" s="110">
        <v>6717.94</v>
      </c>
      <c r="E177" s="35">
        <f t="shared" si="4"/>
        <v>3086</v>
      </c>
      <c r="F177" s="56">
        <f>IFERROR(VLOOKUP(B:B,ADI!B:D,3,0),"0,00")</f>
        <v>2284.1</v>
      </c>
      <c r="G177" s="115">
        <v>1347.84</v>
      </c>
      <c r="H177" s="35">
        <f t="shared" si="5"/>
        <v>3631.9399999999996</v>
      </c>
      <c r="I177" s="41" t="str">
        <f>VLOOKUP(B:B,'FOLHA RESUMIDA'!C:D,2,FALSE)</f>
        <v>JOSE NEVES DA SILVA JUNIOR</v>
      </c>
    </row>
    <row r="178" spans="1:9">
      <c r="A178" s="108">
        <v>1</v>
      </c>
      <c r="B178" s="108">
        <v>2596</v>
      </c>
      <c r="C178" s="106" t="s">
        <v>357</v>
      </c>
      <c r="D178" s="110">
        <v>2373.69</v>
      </c>
      <c r="E178" s="35">
        <f t="shared" si="4"/>
        <v>1100.71</v>
      </c>
      <c r="F178" s="56">
        <f>IFERROR(VLOOKUP(B:B,ADI!B:D,3,0),"0,00")</f>
        <v>593.41999999999996</v>
      </c>
      <c r="G178" s="115">
        <v>679.56</v>
      </c>
      <c r="H178" s="35">
        <f t="shared" si="5"/>
        <v>1272.98</v>
      </c>
      <c r="I178" s="41" t="str">
        <f>VLOOKUP(B:B,'FOLHA RESUMIDA'!C:D,2,FALSE)</f>
        <v>WELLIDA CRISTIANE DE M  GUERRA</v>
      </c>
    </row>
    <row r="179" spans="1:9">
      <c r="A179" s="108">
        <v>47</v>
      </c>
      <c r="B179" s="108">
        <v>2602</v>
      </c>
      <c r="C179" s="106" t="s">
        <v>365</v>
      </c>
      <c r="D179" s="110">
        <v>6101.75</v>
      </c>
      <c r="E179" s="35">
        <f t="shared" si="4"/>
        <v>1290.0900000000001</v>
      </c>
      <c r="F179" s="56">
        <f>IFERROR(VLOOKUP(B:B,ADI!B:D,3,0),"0,00")</f>
        <v>2074.6</v>
      </c>
      <c r="G179" s="115">
        <v>2737.06</v>
      </c>
      <c r="H179" s="35">
        <f t="shared" si="5"/>
        <v>4811.66</v>
      </c>
      <c r="I179" s="41" t="str">
        <f>VLOOKUP(B:B,'FOLHA RESUMIDA'!C:D,2,FALSE)</f>
        <v>DIANA ATALECIA NEVES DE SA</v>
      </c>
    </row>
    <row r="180" spans="1:9">
      <c r="A180" s="108">
        <v>59</v>
      </c>
      <c r="B180" s="108">
        <v>2604</v>
      </c>
      <c r="C180" s="106" t="s">
        <v>384</v>
      </c>
      <c r="D180" s="110">
        <v>6462.24</v>
      </c>
      <c r="E180" s="35">
        <f t="shared" si="4"/>
        <v>2454.8000000000002</v>
      </c>
      <c r="F180" s="56">
        <f>IFERROR(VLOOKUP(B:B,ADI!B:D,3,0),"0,00")</f>
        <v>2074.6</v>
      </c>
      <c r="G180" s="115">
        <v>1932.84</v>
      </c>
      <c r="H180" s="35">
        <f t="shared" si="5"/>
        <v>4007.4399999999996</v>
      </c>
      <c r="I180" s="41" t="str">
        <f>VLOOKUP(B:B,'FOLHA RESUMIDA'!C:D,2,FALSE)</f>
        <v>JAMINE K  G  DA ROCHA MARTINS</v>
      </c>
    </row>
    <row r="181" spans="1:9">
      <c r="A181" s="108">
        <v>1</v>
      </c>
      <c r="B181" s="108">
        <v>2614</v>
      </c>
      <c r="C181" s="106" t="s">
        <v>153</v>
      </c>
      <c r="D181" s="110">
        <v>3326.49</v>
      </c>
      <c r="E181" s="35">
        <f t="shared" si="4"/>
        <v>1269.7699999999995</v>
      </c>
      <c r="F181" s="56">
        <f>IFERROR(VLOOKUP(B:B,ADI!B:D,3,0),"0,00")</f>
        <v>1008.44</v>
      </c>
      <c r="G181" s="115">
        <v>1048.28</v>
      </c>
      <c r="H181" s="35">
        <f t="shared" si="5"/>
        <v>2056.7200000000003</v>
      </c>
      <c r="I181" s="41" t="str">
        <f>VLOOKUP(B:B,'FOLHA RESUMIDA'!C:D,2,FALSE)</f>
        <v>EDVANIA GOMES DE SOUZA PONTES</v>
      </c>
    </row>
    <row r="182" spans="1:9">
      <c r="A182" s="108">
        <v>1</v>
      </c>
      <c r="B182" s="108">
        <v>2618</v>
      </c>
      <c r="C182" s="106" t="s">
        <v>154</v>
      </c>
      <c r="D182" s="110">
        <v>1778.68</v>
      </c>
      <c r="E182" s="35">
        <f t="shared" si="4"/>
        <v>480.48</v>
      </c>
      <c r="F182" s="56">
        <f>IFERROR(VLOOKUP(B:B,ADI!B:D,3,0),"0,00")</f>
        <v>604.75</v>
      </c>
      <c r="G182" s="115">
        <v>693.45</v>
      </c>
      <c r="H182" s="35">
        <f t="shared" si="5"/>
        <v>1298.2</v>
      </c>
      <c r="I182" s="41" t="str">
        <f>VLOOKUP(B:B,'FOLHA RESUMIDA'!C:D,2,FALSE)</f>
        <v>MARIA DA CONCEICAO O DOS SANTO</v>
      </c>
    </row>
    <row r="183" spans="1:9">
      <c r="A183" s="108">
        <v>1</v>
      </c>
      <c r="B183" s="108">
        <v>2623</v>
      </c>
      <c r="C183" s="106" t="s">
        <v>155</v>
      </c>
      <c r="D183" s="110">
        <v>2213.52</v>
      </c>
      <c r="E183" s="35">
        <f t="shared" si="4"/>
        <v>1124.48</v>
      </c>
      <c r="F183" s="56">
        <f>IFERROR(VLOOKUP(B:B,ADI!B:D,3,0),"0,00")</f>
        <v>604.77</v>
      </c>
      <c r="G183" s="115">
        <v>484.27</v>
      </c>
      <c r="H183" s="35">
        <f t="shared" si="5"/>
        <v>1089.04</v>
      </c>
      <c r="I183" s="41" t="str">
        <f>VLOOKUP(B:B,'FOLHA RESUMIDA'!C:D,2,FALSE)</f>
        <v>RUTH BARBOSA DE ARAUJO</v>
      </c>
    </row>
    <row r="184" spans="1:9">
      <c r="A184" s="108">
        <v>1</v>
      </c>
      <c r="B184" s="108">
        <v>2627</v>
      </c>
      <c r="C184" s="106" t="s">
        <v>324</v>
      </c>
      <c r="D184" s="110">
        <v>9370.59</v>
      </c>
      <c r="E184" s="35">
        <f t="shared" si="4"/>
        <v>5454.8</v>
      </c>
      <c r="F184" s="56" t="str">
        <f>IFERROR(VLOOKUP(B:B,ADI!B:D,3,0),"0,00")</f>
        <v>0,00</v>
      </c>
      <c r="G184" s="115">
        <v>3915.79</v>
      </c>
      <c r="H184" s="35">
        <f t="shared" si="5"/>
        <v>3915.79</v>
      </c>
      <c r="I184" s="41" t="str">
        <f>VLOOKUP(B:B,'FOLHA RESUMIDA'!C:D,2,FALSE)</f>
        <v>LIBNI DE MEDEIROS MELO</v>
      </c>
    </row>
    <row r="185" spans="1:9">
      <c r="A185" s="108">
        <v>1</v>
      </c>
      <c r="B185" s="108">
        <v>2628</v>
      </c>
      <c r="C185" s="106" t="s">
        <v>156</v>
      </c>
      <c r="D185" s="110">
        <v>13039.76</v>
      </c>
      <c r="E185" s="35">
        <f t="shared" si="4"/>
        <v>3729.4300000000003</v>
      </c>
      <c r="F185" s="56">
        <f>IFERROR(VLOOKUP(B:B,ADI!B:D,3,0),"0,00")</f>
        <v>2133.0500000000002</v>
      </c>
      <c r="G185" s="115">
        <v>7177.28</v>
      </c>
      <c r="H185" s="35">
        <f t="shared" si="5"/>
        <v>9310.33</v>
      </c>
      <c r="I185" s="41" t="str">
        <f>VLOOKUP(B:B,'FOLHA RESUMIDA'!C:D,2,FALSE)</f>
        <v>ADELE GOMES DE SANTANA</v>
      </c>
    </row>
    <row r="186" spans="1:9">
      <c r="A186" s="108">
        <v>1</v>
      </c>
      <c r="B186" s="108">
        <v>2634</v>
      </c>
      <c r="C186" s="106" t="s">
        <v>358</v>
      </c>
      <c r="D186" s="110">
        <v>2942.37</v>
      </c>
      <c r="E186" s="35">
        <f t="shared" si="4"/>
        <v>2867.74</v>
      </c>
      <c r="F186" s="56" t="str">
        <f>IFERROR(VLOOKUP(B:B,ADI!B:D,3,0),"0,00")</f>
        <v>0,00</v>
      </c>
      <c r="G186" s="115">
        <v>74.63</v>
      </c>
      <c r="H186" s="35">
        <f t="shared" si="5"/>
        <v>74.63</v>
      </c>
      <c r="I186" s="41" t="str">
        <f>VLOOKUP(B:B,'FOLHA RESUMIDA'!C:D,2,FALSE)</f>
        <v>KATHYWSKY MELO PINHEIRO</v>
      </c>
    </row>
    <row r="187" spans="1:9">
      <c r="A187" s="108">
        <v>1</v>
      </c>
      <c r="B187" s="108">
        <v>2642</v>
      </c>
      <c r="C187" s="106" t="s">
        <v>157</v>
      </c>
      <c r="D187" s="110">
        <v>4456.51</v>
      </c>
      <c r="E187" s="35">
        <f t="shared" si="4"/>
        <v>4254.17</v>
      </c>
      <c r="F187" s="56" t="str">
        <f>IFERROR(VLOOKUP(B:B,ADI!B:D,3,0),"0,00")</f>
        <v>0,00</v>
      </c>
      <c r="G187" s="115">
        <v>202.34</v>
      </c>
      <c r="H187" s="35">
        <f t="shared" si="5"/>
        <v>202.34</v>
      </c>
      <c r="I187" s="41" t="str">
        <f>VLOOKUP(B:B,'FOLHA RESUMIDA'!C:D,2,FALSE)</f>
        <v>THAMIRYS CLAUDIA R  BATISTA</v>
      </c>
    </row>
    <row r="188" spans="1:9">
      <c r="A188" s="108">
        <v>48</v>
      </c>
      <c r="B188" s="108">
        <v>2644</v>
      </c>
      <c r="C188" s="106" t="s">
        <v>368</v>
      </c>
      <c r="D188" s="110">
        <v>6462.24</v>
      </c>
      <c r="E188" s="35">
        <f t="shared" si="4"/>
        <v>3354.71</v>
      </c>
      <c r="F188" s="56">
        <f>IFERROR(VLOOKUP(B:B,ADI!B:D,3,0),"0,00")</f>
        <v>2074.6</v>
      </c>
      <c r="G188" s="115">
        <v>1032.93</v>
      </c>
      <c r="H188" s="35">
        <f t="shared" si="5"/>
        <v>3107.5299999999997</v>
      </c>
      <c r="I188" s="41" t="str">
        <f>VLOOKUP(B:B,'FOLHA RESUMIDA'!C:D,2,FALSE)</f>
        <v>FABRICIO MENEZES DE SOUSA MELO</v>
      </c>
    </row>
    <row r="189" spans="1:9">
      <c r="A189" s="108">
        <v>59</v>
      </c>
      <c r="B189" s="108">
        <v>2651</v>
      </c>
      <c r="C189" s="106" t="s">
        <v>369</v>
      </c>
      <c r="D189" s="110">
        <v>10530.08</v>
      </c>
      <c r="E189" s="35">
        <f t="shared" si="4"/>
        <v>8421.42</v>
      </c>
      <c r="F189" s="56" t="str">
        <f>IFERROR(VLOOKUP(B:B,ADI!B:D,3,0),"0,00")</f>
        <v>0,00</v>
      </c>
      <c r="G189" s="115">
        <v>2108.66</v>
      </c>
      <c r="H189" s="35">
        <f t="shared" si="5"/>
        <v>2108.66</v>
      </c>
      <c r="I189" s="41" t="str">
        <f>VLOOKUP(B:B,'FOLHA RESUMIDA'!C:D,2,FALSE)</f>
        <v>PAULO ANDRE R DOS SANTOS</v>
      </c>
    </row>
    <row r="190" spans="1:9">
      <c r="A190" s="108">
        <v>1</v>
      </c>
      <c r="B190" s="108">
        <v>2656</v>
      </c>
      <c r="C190" s="106" t="s">
        <v>158</v>
      </c>
      <c r="D190" s="110">
        <v>5720.06</v>
      </c>
      <c r="E190" s="35">
        <f t="shared" si="4"/>
        <v>2344.0000000000005</v>
      </c>
      <c r="F190" s="56">
        <f>IFERROR(VLOOKUP(B:B,ADI!B:D,3,0),"0,00")</f>
        <v>1114.6300000000001</v>
      </c>
      <c r="G190" s="115">
        <v>2261.4299999999998</v>
      </c>
      <c r="H190" s="35">
        <f t="shared" si="5"/>
        <v>3376.06</v>
      </c>
      <c r="I190" s="41" t="str">
        <f>VLOOKUP(B:B,'FOLHA RESUMIDA'!C:D,2,FALSE)</f>
        <v>RAFAELLA ALVES DE ARAUJO SILVA</v>
      </c>
    </row>
    <row r="191" spans="1:9">
      <c r="A191" s="108">
        <v>1</v>
      </c>
      <c r="B191" s="108">
        <v>2659</v>
      </c>
      <c r="C191" s="106" t="s">
        <v>159</v>
      </c>
      <c r="D191" s="110">
        <v>10014.9</v>
      </c>
      <c r="E191" s="35">
        <f t="shared" si="4"/>
        <v>6334.78</v>
      </c>
      <c r="F191" s="56" t="str">
        <f>IFERROR(VLOOKUP(B:B,ADI!B:D,3,0),"0,00")</f>
        <v>0,00</v>
      </c>
      <c r="G191" s="115">
        <v>3680.12</v>
      </c>
      <c r="H191" s="35">
        <f t="shared" si="5"/>
        <v>3680.12</v>
      </c>
      <c r="I191" s="41" t="str">
        <f>VLOOKUP(B:B,'FOLHA RESUMIDA'!C:D,2,FALSE)</f>
        <v>THIAGO SANTOS DE OLIVEIRA</v>
      </c>
    </row>
    <row r="192" spans="1:9">
      <c r="A192" s="108">
        <v>1</v>
      </c>
      <c r="B192" s="108">
        <v>2665</v>
      </c>
      <c r="C192" s="106" t="s">
        <v>160</v>
      </c>
      <c r="D192" s="110">
        <v>5030.72</v>
      </c>
      <c r="E192" s="35">
        <f t="shared" si="4"/>
        <v>4261.8100000000004</v>
      </c>
      <c r="F192" s="56">
        <f>IFERROR(VLOOKUP(B:B,ADI!B:D,3,0),"0,00")</f>
        <v>229.48</v>
      </c>
      <c r="G192" s="115">
        <v>539.42999999999995</v>
      </c>
      <c r="H192" s="35">
        <f t="shared" si="5"/>
        <v>768.91</v>
      </c>
      <c r="I192" s="41" t="str">
        <f>VLOOKUP(B:B,'FOLHA RESUMIDA'!C:D,2,FALSE)</f>
        <v>MARCELO BARLAVENTO DAS C SILVA</v>
      </c>
    </row>
    <row r="193" spans="1:9">
      <c r="A193" s="108">
        <v>1</v>
      </c>
      <c r="B193" s="108">
        <v>2666</v>
      </c>
      <c r="C193" s="106" t="s">
        <v>161</v>
      </c>
      <c r="D193" s="110">
        <v>5057.6899999999996</v>
      </c>
      <c r="E193" s="35">
        <f t="shared" si="4"/>
        <v>2213.6999999999998</v>
      </c>
      <c r="F193" s="56">
        <f>IFERROR(VLOOKUP(B:B,ADI!B:D,3,0),"0,00")</f>
        <v>1597.05</v>
      </c>
      <c r="G193" s="115">
        <v>1246.94</v>
      </c>
      <c r="H193" s="35">
        <f t="shared" si="5"/>
        <v>2843.99</v>
      </c>
      <c r="I193" s="41" t="str">
        <f>VLOOKUP(B:B,'FOLHA RESUMIDA'!C:D,2,FALSE)</f>
        <v>RODRIGO VASCONCELOS DINIZ</v>
      </c>
    </row>
    <row r="194" spans="1:9">
      <c r="A194" s="108">
        <v>1</v>
      </c>
      <c r="B194" s="108">
        <v>2668</v>
      </c>
      <c r="C194" s="106" t="s">
        <v>162</v>
      </c>
      <c r="D194" s="110">
        <v>2152.9499999999998</v>
      </c>
      <c r="E194" s="35">
        <f t="shared" si="4"/>
        <v>230.45999999999981</v>
      </c>
      <c r="F194" s="56">
        <f>IFERROR(VLOOKUP(B:B,ADI!B:D,3,0),"0,00")</f>
        <v>732</v>
      </c>
      <c r="G194" s="115">
        <v>1190.49</v>
      </c>
      <c r="H194" s="35">
        <f t="shared" si="5"/>
        <v>1922.49</v>
      </c>
      <c r="I194" s="41" t="str">
        <f>VLOOKUP(B:B,'FOLHA RESUMIDA'!C:D,2,FALSE)</f>
        <v>CARLA BRANDAO DE C  FIGUEIREDO</v>
      </c>
    </row>
    <row r="195" spans="1:9">
      <c r="A195" s="108">
        <v>1</v>
      </c>
      <c r="B195" s="108">
        <v>2671</v>
      </c>
      <c r="C195" s="106" t="s">
        <v>163</v>
      </c>
      <c r="D195" s="110">
        <v>1778.68</v>
      </c>
      <c r="E195" s="35">
        <f t="shared" si="4"/>
        <v>311.52999999999997</v>
      </c>
      <c r="F195" s="56">
        <f>IFERROR(VLOOKUP(B:B,ADI!B:D,3,0),"0,00")</f>
        <v>604.75</v>
      </c>
      <c r="G195" s="115">
        <v>862.4</v>
      </c>
      <c r="H195" s="35">
        <f t="shared" si="5"/>
        <v>1467.15</v>
      </c>
      <c r="I195" s="41" t="str">
        <f>VLOOKUP(B:B,'FOLHA RESUMIDA'!C:D,2,FALSE)</f>
        <v>KATIA ADRIANA F D SILVA SOARES</v>
      </c>
    </row>
    <row r="196" spans="1:9">
      <c r="A196" s="108">
        <v>1</v>
      </c>
      <c r="B196" s="108">
        <v>2672</v>
      </c>
      <c r="C196" s="106" t="s">
        <v>164</v>
      </c>
      <c r="D196" s="110">
        <v>1949.67</v>
      </c>
      <c r="E196" s="35">
        <f t="shared" si="4"/>
        <v>776.71</v>
      </c>
      <c r="F196" s="56">
        <f>IFERROR(VLOOKUP(B:B,ADI!B:D,3,0),"0,00")</f>
        <v>575.95000000000005</v>
      </c>
      <c r="G196" s="115">
        <v>597.01</v>
      </c>
      <c r="H196" s="35">
        <f t="shared" si="5"/>
        <v>1172.96</v>
      </c>
      <c r="I196" s="41" t="str">
        <f>VLOOKUP(B:B,'FOLHA RESUMIDA'!C:D,2,FALSE)</f>
        <v>IVANISE VIANA ALBUQUERQUE</v>
      </c>
    </row>
    <row r="197" spans="1:9">
      <c r="A197" s="108">
        <v>1</v>
      </c>
      <c r="B197" s="108">
        <v>2675</v>
      </c>
      <c r="C197" s="106" t="s">
        <v>165</v>
      </c>
      <c r="D197" s="110">
        <v>1843.72</v>
      </c>
      <c r="E197" s="35">
        <f t="shared" si="4"/>
        <v>907.79</v>
      </c>
      <c r="F197" s="56">
        <f>IFERROR(VLOOKUP(B:B,ADI!B:D,3,0),"0,00")</f>
        <v>604.76</v>
      </c>
      <c r="G197" s="115">
        <v>331.17</v>
      </c>
      <c r="H197" s="35">
        <f t="shared" si="5"/>
        <v>935.93000000000006</v>
      </c>
      <c r="I197" s="41" t="str">
        <f>VLOOKUP(B:B,'FOLHA RESUMIDA'!C:D,2,FALSE)</f>
        <v>RUTE FERNANDES BORBA</v>
      </c>
    </row>
    <row r="198" spans="1:9">
      <c r="A198" s="108">
        <v>1</v>
      </c>
      <c r="B198" s="108">
        <v>2682</v>
      </c>
      <c r="C198" s="106" t="s">
        <v>166</v>
      </c>
      <c r="D198" s="110">
        <v>2152.9699999999998</v>
      </c>
      <c r="E198" s="35">
        <f t="shared" ref="E198:E261" si="6">D198-H198</f>
        <v>1551.8799999999999</v>
      </c>
      <c r="F198" s="56">
        <f>IFERROR(VLOOKUP(B:B,ADI!B:D,3,0),"0,00")</f>
        <v>322.95</v>
      </c>
      <c r="G198" s="115">
        <v>278.14</v>
      </c>
      <c r="H198" s="35">
        <f t="shared" ref="H198:H261" si="7">F198+G198</f>
        <v>601.08999999999992</v>
      </c>
      <c r="I198" s="41" t="str">
        <f>VLOOKUP(B:B,'FOLHA RESUMIDA'!C:D,2,FALSE)</f>
        <v>JENARIO LUCENA DA SILVA</v>
      </c>
    </row>
    <row r="199" spans="1:9">
      <c r="A199" s="108">
        <v>1</v>
      </c>
      <c r="B199" s="108">
        <v>2684</v>
      </c>
      <c r="C199" s="106" t="s">
        <v>333</v>
      </c>
      <c r="D199" s="110">
        <v>21148.55</v>
      </c>
      <c r="E199" s="35">
        <f t="shared" si="6"/>
        <v>18208.91</v>
      </c>
      <c r="F199" s="56">
        <f>IFERROR(VLOOKUP(B:B,ADI!B:D,3,0),"0,00")</f>
        <v>2939.64</v>
      </c>
      <c r="G199" s="115">
        <v>0</v>
      </c>
      <c r="H199" s="35">
        <f t="shared" si="7"/>
        <v>2939.64</v>
      </c>
      <c r="I199" s="41" t="str">
        <f>VLOOKUP(B:B,'FOLHA RESUMIDA'!C:D,2,FALSE)</f>
        <v>DULCE NARIELE ANHAIA LEMES</v>
      </c>
    </row>
    <row r="200" spans="1:9">
      <c r="A200" s="108">
        <v>1</v>
      </c>
      <c r="B200" s="108">
        <v>2687</v>
      </c>
      <c r="C200" s="106" t="s">
        <v>167</v>
      </c>
      <c r="D200" s="110">
        <v>3340.27</v>
      </c>
      <c r="E200" s="35">
        <f t="shared" si="6"/>
        <v>1129.2199999999998</v>
      </c>
      <c r="F200" s="56">
        <f>IFERROR(VLOOKUP(B:B,ADI!B:D,3,0),"0,00")</f>
        <v>1135.69</v>
      </c>
      <c r="G200" s="115">
        <v>1075.3599999999999</v>
      </c>
      <c r="H200" s="35">
        <f t="shared" si="7"/>
        <v>2211.0500000000002</v>
      </c>
      <c r="I200" s="41" t="str">
        <f>VLOOKUP(B:B,'FOLHA RESUMIDA'!C:D,2,FALSE)</f>
        <v>MONICA MARIA G R F DE OLIVEIRA</v>
      </c>
    </row>
    <row r="201" spans="1:9">
      <c r="A201" s="108">
        <v>1</v>
      </c>
      <c r="B201" s="108">
        <v>2689</v>
      </c>
      <c r="C201" s="106" t="s">
        <v>516</v>
      </c>
      <c r="D201" s="110">
        <v>587.16</v>
      </c>
      <c r="E201" s="35">
        <f t="shared" si="6"/>
        <v>587.16</v>
      </c>
      <c r="F201" s="56" t="str">
        <f>IFERROR(VLOOKUP(B:B,ADI!B:D,3,0),"0,00")</f>
        <v>0,00</v>
      </c>
      <c r="G201" s="115">
        <v>0</v>
      </c>
      <c r="H201" s="35">
        <f t="shared" si="7"/>
        <v>0</v>
      </c>
      <c r="I201" s="41" t="str">
        <f>VLOOKUP(B:B,'FOLHA RESUMIDA'!C:D,2,FALSE)</f>
        <v>ILMA DE ALBUQUERQUE P MAIA</v>
      </c>
    </row>
    <row r="202" spans="1:9">
      <c r="A202" s="108">
        <v>1</v>
      </c>
      <c r="B202" s="108">
        <v>2697</v>
      </c>
      <c r="C202" s="106" t="s">
        <v>168</v>
      </c>
      <c r="D202" s="110">
        <v>5873.48</v>
      </c>
      <c r="E202" s="35">
        <f t="shared" si="6"/>
        <v>5550.54</v>
      </c>
      <c r="F202" s="56">
        <f>IFERROR(VLOOKUP(B:B,ADI!B:D,3,0),"0,00")</f>
        <v>322.94</v>
      </c>
      <c r="G202" s="115">
        <v>0</v>
      </c>
      <c r="H202" s="35">
        <f t="shared" si="7"/>
        <v>322.94</v>
      </c>
      <c r="I202" s="41" t="str">
        <f>VLOOKUP(B:B,'FOLHA RESUMIDA'!C:D,2,FALSE)</f>
        <v>ELIANA BEZERRA CARVALHO</v>
      </c>
    </row>
    <row r="203" spans="1:9">
      <c r="A203" s="108">
        <v>1</v>
      </c>
      <c r="B203" s="108">
        <v>2701</v>
      </c>
      <c r="C203" s="106" t="s">
        <v>562</v>
      </c>
      <c r="D203" s="110">
        <v>4061.25</v>
      </c>
      <c r="E203" s="35">
        <f t="shared" si="6"/>
        <v>2713.1</v>
      </c>
      <c r="F203" s="56">
        <f>IFERROR(VLOOKUP(B:B,ADI!B:D,3,0),"0,00")</f>
        <v>1135.69</v>
      </c>
      <c r="G203" s="115">
        <v>212.46</v>
      </c>
      <c r="H203" s="35">
        <f t="shared" si="7"/>
        <v>1348.15</v>
      </c>
      <c r="I203" s="41" t="str">
        <f>VLOOKUP(B:B,'FOLHA RESUMIDA'!C:D,2,FALSE)</f>
        <v>PETULLA DE MOURA E S BERRONDO</v>
      </c>
    </row>
    <row r="204" spans="1:9">
      <c r="A204" s="108">
        <v>1</v>
      </c>
      <c r="B204" s="108">
        <v>2702</v>
      </c>
      <c r="C204" s="106" t="s">
        <v>359</v>
      </c>
      <c r="D204" s="110">
        <v>8078.68</v>
      </c>
      <c r="E204" s="35">
        <f t="shared" si="6"/>
        <v>2906.42</v>
      </c>
      <c r="F204" s="56">
        <f>IFERROR(VLOOKUP(B:B,ADI!B:D,3,0),"0,00")</f>
        <v>2746.75</v>
      </c>
      <c r="G204" s="115">
        <v>2425.5100000000002</v>
      </c>
      <c r="H204" s="35">
        <f t="shared" si="7"/>
        <v>5172.26</v>
      </c>
      <c r="I204" s="41" t="str">
        <f>VLOOKUP(B:B,'FOLHA RESUMIDA'!C:D,2,FALSE)</f>
        <v>DANILO DAVI DA SILVA DIAS</v>
      </c>
    </row>
    <row r="205" spans="1:9">
      <c r="A205" s="108">
        <v>25</v>
      </c>
      <c r="B205" s="108">
        <v>2705</v>
      </c>
      <c r="C205" s="106" t="s">
        <v>360</v>
      </c>
      <c r="D205" s="110">
        <v>2607.0100000000002</v>
      </c>
      <c r="E205" s="35">
        <f t="shared" si="6"/>
        <v>1107.5700000000002</v>
      </c>
      <c r="F205" s="56">
        <f>IFERROR(VLOOKUP(B:B,ADI!B:D,3,0),"0,00")</f>
        <v>807.05</v>
      </c>
      <c r="G205" s="115">
        <v>692.39</v>
      </c>
      <c r="H205" s="35">
        <f t="shared" si="7"/>
        <v>1499.44</v>
      </c>
      <c r="I205" s="41" t="str">
        <f>VLOOKUP(B:B,'FOLHA RESUMIDA'!C:D,2,FALSE)</f>
        <v>JOSINALDO OLIVEIRA DE ANDRADE</v>
      </c>
    </row>
    <row r="206" spans="1:9">
      <c r="A206" s="108">
        <v>50</v>
      </c>
      <c r="B206" s="108">
        <v>2706</v>
      </c>
      <c r="C206" s="106" t="s">
        <v>350</v>
      </c>
      <c r="D206" s="110">
        <v>6101.75</v>
      </c>
      <c r="E206" s="35">
        <f t="shared" si="6"/>
        <v>2438.3900000000003</v>
      </c>
      <c r="F206" s="56">
        <f>IFERROR(VLOOKUP(B:B,ADI!B:D,3,0),"0,00")</f>
        <v>2074.6</v>
      </c>
      <c r="G206" s="115">
        <v>1588.76</v>
      </c>
      <c r="H206" s="35">
        <f t="shared" si="7"/>
        <v>3663.3599999999997</v>
      </c>
      <c r="I206" s="41" t="str">
        <f>VLOOKUP(B:B,'FOLHA RESUMIDA'!C:D,2,FALSE)</f>
        <v>AMANDA FREITAS BASILIO</v>
      </c>
    </row>
    <row r="207" spans="1:9">
      <c r="A207" s="108">
        <v>1</v>
      </c>
      <c r="B207" s="108">
        <v>2707</v>
      </c>
      <c r="C207" s="106" t="s">
        <v>169</v>
      </c>
      <c r="D207" s="110">
        <v>3418.06</v>
      </c>
      <c r="E207" s="35">
        <f t="shared" si="6"/>
        <v>1076.8700000000003</v>
      </c>
      <c r="F207" s="56">
        <f>IFERROR(VLOOKUP(B:B,ADI!B:D,3,0),"0,00")</f>
        <v>1039.57</v>
      </c>
      <c r="G207" s="115">
        <v>1301.6199999999999</v>
      </c>
      <c r="H207" s="35">
        <f t="shared" si="7"/>
        <v>2341.1899999999996</v>
      </c>
      <c r="I207" s="41" t="str">
        <f>VLOOKUP(B:B,'FOLHA RESUMIDA'!C:D,2,FALSE)</f>
        <v>ROMARIO LUIZ DO NASCIMENTO</v>
      </c>
    </row>
    <row r="208" spans="1:9">
      <c r="A208" s="108">
        <v>1</v>
      </c>
      <c r="B208" s="108">
        <v>2709</v>
      </c>
      <c r="C208" s="106" t="s">
        <v>170</v>
      </c>
      <c r="D208" s="110">
        <v>12525.87</v>
      </c>
      <c r="E208" s="35">
        <f t="shared" si="6"/>
        <v>7487.1900000000005</v>
      </c>
      <c r="F208" s="56" t="str">
        <f>IFERROR(VLOOKUP(B:B,ADI!B:D,3,0),"0,00")</f>
        <v>0,00</v>
      </c>
      <c r="G208" s="115">
        <v>5038.68</v>
      </c>
      <c r="H208" s="35">
        <f t="shared" si="7"/>
        <v>5038.68</v>
      </c>
      <c r="I208" s="41" t="str">
        <f>VLOOKUP(B:B,'FOLHA RESUMIDA'!C:D,2,FALSE)</f>
        <v>KATIA DA CONCEICAO DA SILVA</v>
      </c>
    </row>
    <row r="209" spans="1:9">
      <c r="A209" s="108">
        <v>1</v>
      </c>
      <c r="B209" s="108">
        <v>2710</v>
      </c>
      <c r="C209" s="106" t="s">
        <v>171</v>
      </c>
      <c r="D209" s="110">
        <v>3165.23</v>
      </c>
      <c r="E209" s="35">
        <f t="shared" si="6"/>
        <v>680.44</v>
      </c>
      <c r="F209" s="56">
        <f>IFERROR(VLOOKUP(B:B,ADI!B:D,3,0),"0,00")</f>
        <v>1076.18</v>
      </c>
      <c r="G209" s="115">
        <v>1408.61</v>
      </c>
      <c r="H209" s="35">
        <f t="shared" si="7"/>
        <v>2484.79</v>
      </c>
      <c r="I209" s="41" t="str">
        <f>VLOOKUP(B:B,'FOLHA RESUMIDA'!C:D,2,FALSE)</f>
        <v>PAULA FRASSINETTI S L BELIAN</v>
      </c>
    </row>
    <row r="210" spans="1:9">
      <c r="A210" s="108">
        <v>1</v>
      </c>
      <c r="B210" s="108">
        <v>2712</v>
      </c>
      <c r="C210" s="106" t="s">
        <v>172</v>
      </c>
      <c r="D210" s="110">
        <v>3396.99</v>
      </c>
      <c r="E210" s="35">
        <f t="shared" si="6"/>
        <v>995.29</v>
      </c>
      <c r="F210" s="56">
        <f>IFERROR(VLOOKUP(B:B,ADI!B:D,3,0),"0,00")</f>
        <v>1154.98</v>
      </c>
      <c r="G210" s="115">
        <v>1246.72</v>
      </c>
      <c r="H210" s="35">
        <f t="shared" si="7"/>
        <v>2401.6999999999998</v>
      </c>
      <c r="I210" s="41" t="str">
        <f>VLOOKUP(B:B,'FOLHA RESUMIDA'!C:D,2,FALSE)</f>
        <v>AUGUSTO CESAR N  A  DA SILVA</v>
      </c>
    </row>
    <row r="211" spans="1:9">
      <c r="A211" s="108">
        <v>1</v>
      </c>
      <c r="B211" s="108">
        <v>2717</v>
      </c>
      <c r="C211" s="106" t="s">
        <v>173</v>
      </c>
      <c r="D211" s="110">
        <v>7781.41</v>
      </c>
      <c r="E211" s="35">
        <f t="shared" si="6"/>
        <v>1932.9699999999993</v>
      </c>
      <c r="F211" s="56">
        <f>IFERROR(VLOOKUP(B:B,ADI!B:D,3,0),"0,00")</f>
        <v>2939.64</v>
      </c>
      <c r="G211" s="115">
        <v>2908.8</v>
      </c>
      <c r="H211" s="35">
        <f t="shared" si="7"/>
        <v>5848.4400000000005</v>
      </c>
      <c r="I211" s="41" t="str">
        <f>VLOOKUP(B:B,'FOLHA RESUMIDA'!C:D,2,FALSE)</f>
        <v>MARCIA ANDREA F SECUNDINO</v>
      </c>
    </row>
    <row r="212" spans="1:9">
      <c r="A212" s="108">
        <v>1</v>
      </c>
      <c r="B212" s="108">
        <v>2718</v>
      </c>
      <c r="C212" s="106" t="s">
        <v>351</v>
      </c>
      <c r="D212" s="110">
        <v>4276.45</v>
      </c>
      <c r="E212" s="35">
        <f t="shared" si="6"/>
        <v>1328.5199999999995</v>
      </c>
      <c r="F212" s="56">
        <f>IFERROR(VLOOKUP(B:B,ADI!B:D,3,0),"0,00")</f>
        <v>1114.6300000000001</v>
      </c>
      <c r="G212" s="115">
        <v>1833.3</v>
      </c>
      <c r="H212" s="35">
        <f t="shared" si="7"/>
        <v>2947.9300000000003</v>
      </c>
      <c r="I212" s="41" t="str">
        <f>VLOOKUP(B:B,'FOLHA RESUMIDA'!C:D,2,FALSE)</f>
        <v>PAULA SHEMILLY GALDINO SANTIAG</v>
      </c>
    </row>
    <row r="213" spans="1:9">
      <c r="A213" s="108">
        <v>1</v>
      </c>
      <c r="B213" s="108">
        <v>2719</v>
      </c>
      <c r="C213" s="106" t="s">
        <v>337</v>
      </c>
      <c r="D213" s="110">
        <v>2852.86</v>
      </c>
      <c r="E213" s="35">
        <f t="shared" si="6"/>
        <v>1439.3100000000002</v>
      </c>
      <c r="F213" s="56">
        <f>IFERROR(VLOOKUP(B:B,ADI!B:D,3,0),"0,00")</f>
        <v>847.41</v>
      </c>
      <c r="G213" s="115">
        <v>566.14</v>
      </c>
      <c r="H213" s="35">
        <f t="shared" si="7"/>
        <v>1413.55</v>
      </c>
      <c r="I213" s="41" t="str">
        <f>VLOOKUP(B:B,'FOLHA RESUMIDA'!C:D,2,FALSE)</f>
        <v>DANIELLE MEDEIROS PONTES</v>
      </c>
    </row>
    <row r="214" spans="1:9">
      <c r="A214" s="108">
        <v>51</v>
      </c>
      <c r="B214" s="108">
        <v>2720</v>
      </c>
      <c r="C214" s="106" t="s">
        <v>361</v>
      </c>
      <c r="D214" s="110">
        <v>2373.69</v>
      </c>
      <c r="E214" s="35">
        <f t="shared" si="6"/>
        <v>1036.0300000000002</v>
      </c>
      <c r="F214" s="56">
        <f>IFERROR(VLOOKUP(B:B,ADI!B:D,3,0),"0,00")</f>
        <v>807.05</v>
      </c>
      <c r="G214" s="115">
        <v>530.61</v>
      </c>
      <c r="H214" s="35">
        <f t="shared" si="7"/>
        <v>1337.6599999999999</v>
      </c>
      <c r="I214" s="41" t="str">
        <f>VLOOKUP(B:B,'FOLHA RESUMIDA'!C:D,2,FALSE)</f>
        <v>JONATAS BERNARDINO R  DA SILVA</v>
      </c>
    </row>
    <row r="215" spans="1:9">
      <c r="A215" s="108">
        <v>50</v>
      </c>
      <c r="B215" s="108">
        <v>2721</v>
      </c>
      <c r="C215" s="106" t="s">
        <v>371</v>
      </c>
      <c r="D215" s="110">
        <v>2386.27</v>
      </c>
      <c r="E215" s="35">
        <f t="shared" si="6"/>
        <v>387.98999999999978</v>
      </c>
      <c r="F215" s="56">
        <f>IFERROR(VLOOKUP(B:B,ADI!B:D,3,0),"0,00")</f>
        <v>811.33</v>
      </c>
      <c r="G215" s="115">
        <v>1186.95</v>
      </c>
      <c r="H215" s="35">
        <f t="shared" si="7"/>
        <v>1998.2800000000002</v>
      </c>
      <c r="I215" s="41" t="str">
        <f>VLOOKUP(B:B,'FOLHA RESUMIDA'!C:D,2,FALSE)</f>
        <v>CLECIO JOSE DA SILVA</v>
      </c>
    </row>
    <row r="216" spans="1:9">
      <c r="A216" s="108">
        <v>1</v>
      </c>
      <c r="B216" s="108">
        <v>2726</v>
      </c>
      <c r="C216" s="106" t="s">
        <v>174</v>
      </c>
      <c r="D216" s="110">
        <v>5036.62</v>
      </c>
      <c r="E216" s="35">
        <f t="shared" si="6"/>
        <v>1847.0699999999997</v>
      </c>
      <c r="F216" s="56">
        <f>IFERROR(VLOOKUP(B:B,ADI!B:D,3,0),"0,00")</f>
        <v>1712.45</v>
      </c>
      <c r="G216" s="115">
        <v>1477.1</v>
      </c>
      <c r="H216" s="35">
        <f t="shared" si="7"/>
        <v>3189.55</v>
      </c>
      <c r="I216" s="41" t="str">
        <f>VLOOKUP(B:B,'FOLHA RESUMIDA'!C:D,2,FALSE)</f>
        <v>MARIA GILVANEIDE SANTOS LIMA</v>
      </c>
    </row>
    <row r="217" spans="1:9">
      <c r="A217" s="108">
        <v>1</v>
      </c>
      <c r="B217" s="108">
        <v>2732</v>
      </c>
      <c r="C217" s="106" t="s">
        <v>175</v>
      </c>
      <c r="D217" s="110">
        <v>2260.66</v>
      </c>
      <c r="E217" s="35">
        <f t="shared" si="6"/>
        <v>644.09999999999991</v>
      </c>
      <c r="F217" s="56">
        <f>IFERROR(VLOOKUP(B:B,ADI!B:D,3,0),"0,00")</f>
        <v>768.62</v>
      </c>
      <c r="G217" s="115">
        <v>847.94</v>
      </c>
      <c r="H217" s="35">
        <f t="shared" si="7"/>
        <v>1616.56</v>
      </c>
      <c r="I217" s="41" t="str">
        <f>VLOOKUP(B:B,'FOLHA RESUMIDA'!C:D,2,FALSE)</f>
        <v>LILIANE DA SILVA SALVADOR</v>
      </c>
    </row>
    <row r="218" spans="1:9">
      <c r="A218" s="108">
        <v>47</v>
      </c>
      <c r="B218" s="108">
        <v>2736</v>
      </c>
      <c r="C218" s="106" t="s">
        <v>366</v>
      </c>
      <c r="D218" s="110">
        <v>2607.0100000000002</v>
      </c>
      <c r="E218" s="35">
        <f t="shared" si="6"/>
        <v>568.39000000000033</v>
      </c>
      <c r="F218" s="56">
        <f>IFERROR(VLOOKUP(B:B,ADI!B:D,3,0),"0,00")</f>
        <v>886.38</v>
      </c>
      <c r="G218" s="115">
        <v>1152.24</v>
      </c>
      <c r="H218" s="35">
        <f t="shared" si="7"/>
        <v>2038.62</v>
      </c>
      <c r="I218" s="41" t="str">
        <f>VLOOKUP(B:B,'FOLHA RESUMIDA'!C:D,2,FALSE)</f>
        <v>LUCENILDO JOSE DA SILVA</v>
      </c>
    </row>
    <row r="219" spans="1:9">
      <c r="A219" s="108">
        <v>1</v>
      </c>
      <c r="B219" s="108">
        <v>2748</v>
      </c>
      <c r="C219" s="106" t="s">
        <v>176</v>
      </c>
      <c r="D219" s="110">
        <v>1613.3</v>
      </c>
      <c r="E219" s="35">
        <f t="shared" si="6"/>
        <v>424.52</v>
      </c>
      <c r="F219" s="56">
        <f>IFERROR(VLOOKUP(B:B,ADI!B:D,3,0),"0,00")</f>
        <v>548.52</v>
      </c>
      <c r="G219" s="115">
        <v>640.26</v>
      </c>
      <c r="H219" s="35">
        <f t="shared" si="7"/>
        <v>1188.78</v>
      </c>
      <c r="I219" s="41" t="str">
        <f>VLOOKUP(B:B,'FOLHA RESUMIDA'!C:D,2,FALSE)</f>
        <v>LEONINO CLEMENTE DA SILVA</v>
      </c>
    </row>
    <row r="220" spans="1:9">
      <c r="A220" s="108">
        <v>1</v>
      </c>
      <c r="B220" s="108">
        <v>2751</v>
      </c>
      <c r="C220" s="106" t="s">
        <v>177</v>
      </c>
      <c r="D220" s="110">
        <v>2156.1</v>
      </c>
      <c r="E220" s="35">
        <f t="shared" si="6"/>
        <v>998.44999999999982</v>
      </c>
      <c r="F220" s="56">
        <f>IFERROR(VLOOKUP(B:B,ADI!B:D,3,0),"0,00")</f>
        <v>666.75</v>
      </c>
      <c r="G220" s="115">
        <v>490.9</v>
      </c>
      <c r="H220" s="35">
        <f t="shared" si="7"/>
        <v>1157.6500000000001</v>
      </c>
      <c r="I220" s="41" t="str">
        <f>VLOOKUP(B:B,'FOLHA RESUMIDA'!C:D,2,FALSE)</f>
        <v>DENNYS RYAN GUILHERME PEREIRA</v>
      </c>
    </row>
    <row r="221" spans="1:9">
      <c r="A221" s="108">
        <v>1</v>
      </c>
      <c r="B221" s="108">
        <v>2757</v>
      </c>
      <c r="C221" s="106" t="s">
        <v>178</v>
      </c>
      <c r="D221" s="110">
        <v>2199.86</v>
      </c>
      <c r="E221" s="35">
        <f t="shared" si="6"/>
        <v>1595.1100000000001</v>
      </c>
      <c r="F221" s="56">
        <f>IFERROR(VLOOKUP(B:B,ADI!B:D,3,0),"0,00")</f>
        <v>604.75</v>
      </c>
      <c r="G221" s="115">
        <v>0</v>
      </c>
      <c r="H221" s="35">
        <f t="shared" si="7"/>
        <v>604.75</v>
      </c>
      <c r="I221" s="41" t="str">
        <f>VLOOKUP(B:B,'FOLHA RESUMIDA'!C:D,2,FALSE)</f>
        <v>CLAUDIA REGINA NEVES DE MELO</v>
      </c>
    </row>
    <row r="222" spans="1:9">
      <c r="A222" s="108">
        <v>1</v>
      </c>
      <c r="B222" s="108">
        <v>2766</v>
      </c>
      <c r="C222" s="106" t="s">
        <v>179</v>
      </c>
      <c r="D222" s="110">
        <v>2050.41</v>
      </c>
      <c r="E222" s="35">
        <f t="shared" si="6"/>
        <v>1043.1299999999999</v>
      </c>
      <c r="F222" s="56">
        <f>IFERROR(VLOOKUP(B:B,ADI!B:D,3,0),"0,00")</f>
        <v>697.14</v>
      </c>
      <c r="G222" s="115">
        <v>310.14</v>
      </c>
      <c r="H222" s="35">
        <f t="shared" si="7"/>
        <v>1007.28</v>
      </c>
      <c r="I222" s="41" t="str">
        <f>VLOOKUP(B:B,'FOLHA RESUMIDA'!C:D,2,FALSE)</f>
        <v>EMANOEL VIEIRA LAURIA</v>
      </c>
    </row>
    <row r="223" spans="1:9">
      <c r="A223" s="108">
        <v>1</v>
      </c>
      <c r="B223" s="108">
        <v>2768</v>
      </c>
      <c r="C223" s="106" t="s">
        <v>180</v>
      </c>
      <c r="D223" s="110">
        <v>1778.68</v>
      </c>
      <c r="E223" s="35">
        <f t="shared" si="6"/>
        <v>483.04999999999995</v>
      </c>
      <c r="F223" s="56">
        <f>IFERROR(VLOOKUP(B:B,ADI!B:D,3,0),"0,00")</f>
        <v>604.75</v>
      </c>
      <c r="G223" s="115">
        <v>690.88</v>
      </c>
      <c r="H223" s="35">
        <f t="shared" si="7"/>
        <v>1295.6300000000001</v>
      </c>
      <c r="I223" s="41" t="str">
        <f>VLOOKUP(B:B,'FOLHA RESUMIDA'!C:D,2,FALSE)</f>
        <v>IZABEL LUIZA SOARES DE SOUZA</v>
      </c>
    </row>
    <row r="224" spans="1:9">
      <c r="A224" s="108">
        <v>1</v>
      </c>
      <c r="B224" s="108">
        <v>2770</v>
      </c>
      <c r="C224" s="106" t="s">
        <v>181</v>
      </c>
      <c r="D224" s="110">
        <v>2007.71</v>
      </c>
      <c r="E224" s="35">
        <f t="shared" si="6"/>
        <v>1300.92</v>
      </c>
      <c r="F224" s="56">
        <f>IFERROR(VLOOKUP(B:B,ADI!B:D,3,0),"0,00")</f>
        <v>548.54</v>
      </c>
      <c r="G224" s="115">
        <v>158.25</v>
      </c>
      <c r="H224" s="35">
        <f t="shared" si="7"/>
        <v>706.79</v>
      </c>
      <c r="I224" s="41" t="str">
        <f>VLOOKUP(B:B,'FOLHA RESUMIDA'!C:D,2,FALSE)</f>
        <v>JOSE PIMENTEL SILVA</v>
      </c>
    </row>
    <row r="225" spans="1:9">
      <c r="A225" s="108">
        <v>1</v>
      </c>
      <c r="B225" s="108">
        <v>2772</v>
      </c>
      <c r="C225" s="106" t="s">
        <v>352</v>
      </c>
      <c r="D225" s="110">
        <v>2373.69</v>
      </c>
      <c r="E225" s="35">
        <f t="shared" si="6"/>
        <v>317.46000000000004</v>
      </c>
      <c r="F225" s="56">
        <f>IFERROR(VLOOKUP(B:B,ADI!B:D,3,0),"0,00")</f>
        <v>807.05</v>
      </c>
      <c r="G225" s="115">
        <v>1249.18</v>
      </c>
      <c r="H225" s="35">
        <f t="shared" si="7"/>
        <v>2056.23</v>
      </c>
      <c r="I225" s="41" t="str">
        <f>VLOOKUP(B:B,'FOLHA RESUMIDA'!C:D,2,FALSE)</f>
        <v>CARMEM ALUISIA LEITE DE ANDRAD</v>
      </c>
    </row>
    <row r="226" spans="1:9">
      <c r="A226" s="108">
        <v>1</v>
      </c>
      <c r="B226" s="108">
        <v>2773</v>
      </c>
      <c r="C226" s="106" t="s">
        <v>182</v>
      </c>
      <c r="D226" s="110">
        <v>2551.62</v>
      </c>
      <c r="E226" s="35">
        <f t="shared" si="6"/>
        <v>1201.98</v>
      </c>
      <c r="F226" s="56">
        <f>IFERROR(VLOOKUP(B:B,ADI!B:D,3,0),"0,00")</f>
        <v>697.14</v>
      </c>
      <c r="G226" s="115">
        <v>652.5</v>
      </c>
      <c r="H226" s="35">
        <f t="shared" si="7"/>
        <v>1349.6399999999999</v>
      </c>
      <c r="I226" s="41" t="str">
        <f>VLOOKUP(B:B,'FOLHA RESUMIDA'!C:D,2,FALSE)</f>
        <v>WALDNER NERTAM F  DE ALENCAR</v>
      </c>
    </row>
    <row r="227" spans="1:9">
      <c r="A227" s="108">
        <v>1</v>
      </c>
      <c r="B227" s="108">
        <v>2775</v>
      </c>
      <c r="C227" s="106" t="s">
        <v>183</v>
      </c>
      <c r="D227" s="110">
        <v>2621.1</v>
      </c>
      <c r="E227" s="35">
        <f t="shared" si="6"/>
        <v>1629.0099999999998</v>
      </c>
      <c r="F227" s="56">
        <f>IFERROR(VLOOKUP(B:B,ADI!B:D,3,0),"0,00")</f>
        <v>452.12</v>
      </c>
      <c r="G227" s="115">
        <v>539.97</v>
      </c>
      <c r="H227" s="35">
        <f t="shared" si="7"/>
        <v>992.09</v>
      </c>
      <c r="I227" s="41" t="str">
        <f>VLOOKUP(B:B,'FOLHA RESUMIDA'!C:D,2,FALSE)</f>
        <v>MARCELA FREITAS DA C SALLES</v>
      </c>
    </row>
    <row r="228" spans="1:9">
      <c r="A228" s="108">
        <v>1</v>
      </c>
      <c r="B228" s="108">
        <v>2779</v>
      </c>
      <c r="C228" s="106" t="s">
        <v>184</v>
      </c>
      <c r="D228" s="110">
        <v>11701.14</v>
      </c>
      <c r="E228" s="35">
        <f t="shared" si="6"/>
        <v>10553.81</v>
      </c>
      <c r="F228" s="56">
        <f>IFERROR(VLOOKUP(B:B,ADI!B:D,3,0),"0,00")</f>
        <v>1147.33</v>
      </c>
      <c r="G228" s="115">
        <v>0</v>
      </c>
      <c r="H228" s="35">
        <f t="shared" si="7"/>
        <v>1147.33</v>
      </c>
      <c r="I228" s="41" t="str">
        <f>VLOOKUP(B:B,'FOLHA RESUMIDA'!C:D,2,FALSE)</f>
        <v>THAIS REGINA BORGES LOPES</v>
      </c>
    </row>
    <row r="229" spans="1:9">
      <c r="A229" s="108">
        <v>1</v>
      </c>
      <c r="B229" s="108">
        <v>2782</v>
      </c>
      <c r="C229" s="106" t="s">
        <v>185</v>
      </c>
      <c r="D229" s="110">
        <v>1778.72</v>
      </c>
      <c r="E229" s="35">
        <f t="shared" si="6"/>
        <v>234.46000000000004</v>
      </c>
      <c r="F229" s="56">
        <f>IFERROR(VLOOKUP(B:B,ADI!B:D,3,0),"0,00")</f>
        <v>604.76</v>
      </c>
      <c r="G229" s="115">
        <v>939.5</v>
      </c>
      <c r="H229" s="35">
        <f t="shared" si="7"/>
        <v>1544.26</v>
      </c>
      <c r="I229" s="41" t="str">
        <f>VLOOKUP(B:B,'FOLHA RESUMIDA'!C:D,2,FALSE)</f>
        <v>ELVIS ALVES DA COSTA</v>
      </c>
    </row>
    <row r="230" spans="1:9">
      <c r="A230" s="108">
        <v>1</v>
      </c>
      <c r="B230" s="108">
        <v>2784</v>
      </c>
      <c r="C230" s="106" t="s">
        <v>186</v>
      </c>
      <c r="D230" s="110">
        <v>5606.58</v>
      </c>
      <c r="E230" s="35">
        <f t="shared" si="6"/>
        <v>5030.63</v>
      </c>
      <c r="F230" s="56">
        <f>IFERROR(VLOOKUP(B:B,ADI!B:D,3,0),"0,00")</f>
        <v>575.95000000000005</v>
      </c>
      <c r="G230" s="115">
        <v>0</v>
      </c>
      <c r="H230" s="35">
        <f t="shared" si="7"/>
        <v>575.95000000000005</v>
      </c>
      <c r="I230" s="41" t="str">
        <f>VLOOKUP(B:B,'FOLHA RESUMIDA'!C:D,2,FALSE)</f>
        <v>FERNANDO ALVES DO NASCIMENTO</v>
      </c>
    </row>
    <row r="231" spans="1:9">
      <c r="A231" s="108">
        <v>1</v>
      </c>
      <c r="B231" s="108">
        <v>2785</v>
      </c>
      <c r="C231" s="106" t="s">
        <v>187</v>
      </c>
      <c r="D231" s="110">
        <v>5621.99</v>
      </c>
      <c r="E231" s="35">
        <f t="shared" si="6"/>
        <v>5073.46</v>
      </c>
      <c r="F231" s="56">
        <f>IFERROR(VLOOKUP(B:B,ADI!B:D,3,0),"0,00")</f>
        <v>548.53</v>
      </c>
      <c r="G231" s="115">
        <v>0</v>
      </c>
      <c r="H231" s="35">
        <f t="shared" si="7"/>
        <v>548.53</v>
      </c>
      <c r="I231" s="41" t="str">
        <f>VLOOKUP(B:B,'FOLHA RESUMIDA'!C:D,2,FALSE)</f>
        <v>JEANNE D ARC PEDROSA PESSOA</v>
      </c>
    </row>
    <row r="232" spans="1:9">
      <c r="A232" s="108">
        <v>1</v>
      </c>
      <c r="B232" s="108">
        <v>2788</v>
      </c>
      <c r="C232" s="106" t="s">
        <v>188</v>
      </c>
      <c r="D232" s="110">
        <v>1949.06</v>
      </c>
      <c r="E232" s="35">
        <f t="shared" si="6"/>
        <v>419.1099999999999</v>
      </c>
      <c r="F232" s="56">
        <f>IFERROR(VLOOKUP(B:B,ADI!B:D,3,0),"0,00")</f>
        <v>604.75</v>
      </c>
      <c r="G232" s="115">
        <v>925.2</v>
      </c>
      <c r="H232" s="35">
        <f t="shared" si="7"/>
        <v>1529.95</v>
      </c>
      <c r="I232" s="41" t="str">
        <f>VLOOKUP(B:B,'FOLHA RESUMIDA'!C:D,2,FALSE)</f>
        <v>ROSANIA EMIDIA PEREIRA</v>
      </c>
    </row>
    <row r="233" spans="1:9">
      <c r="A233" s="108">
        <v>1</v>
      </c>
      <c r="B233" s="108">
        <v>2790</v>
      </c>
      <c r="C233" s="106" t="s">
        <v>189</v>
      </c>
      <c r="D233" s="110">
        <v>3481.42</v>
      </c>
      <c r="E233" s="35">
        <f t="shared" si="6"/>
        <v>1667.92</v>
      </c>
      <c r="F233" s="56" t="str">
        <f>IFERROR(VLOOKUP(B:B,ADI!B:D,3,0),"0,00")</f>
        <v>0,00</v>
      </c>
      <c r="G233" s="115">
        <v>1813.5</v>
      </c>
      <c r="H233" s="35">
        <f t="shared" si="7"/>
        <v>1813.5</v>
      </c>
      <c r="I233" s="41" t="str">
        <f>VLOOKUP(B:B,'FOLHA RESUMIDA'!C:D,2,FALSE)</f>
        <v>ROSANA DE FATIMA UCHOA  AREDE</v>
      </c>
    </row>
    <row r="234" spans="1:9">
      <c r="A234" s="108">
        <v>1</v>
      </c>
      <c r="B234" s="108">
        <v>2791</v>
      </c>
      <c r="C234" s="106" t="s">
        <v>190</v>
      </c>
      <c r="D234" s="110">
        <v>6846.73</v>
      </c>
      <c r="E234" s="35">
        <f t="shared" si="6"/>
        <v>3058.5899999999997</v>
      </c>
      <c r="F234" s="56">
        <f>IFERROR(VLOOKUP(B:B,ADI!B:D,3,0),"0,00")</f>
        <v>2327.89</v>
      </c>
      <c r="G234" s="115">
        <v>1460.25</v>
      </c>
      <c r="H234" s="35">
        <f t="shared" si="7"/>
        <v>3788.14</v>
      </c>
      <c r="I234" s="41" t="str">
        <f>VLOOKUP(B:B,'FOLHA RESUMIDA'!C:D,2,FALSE)</f>
        <v>JOSIMAR SILVA</v>
      </c>
    </row>
    <row r="235" spans="1:9">
      <c r="A235" s="108">
        <v>1</v>
      </c>
      <c r="B235" s="108">
        <v>2797</v>
      </c>
      <c r="C235" s="106" t="s">
        <v>191</v>
      </c>
      <c r="D235" s="110">
        <v>4917.9399999999996</v>
      </c>
      <c r="E235" s="35">
        <f t="shared" si="6"/>
        <v>2664.7599999999993</v>
      </c>
      <c r="F235" s="56">
        <f>IFERROR(VLOOKUP(B:B,ADI!B:D,3,0),"0,00")</f>
        <v>540.97</v>
      </c>
      <c r="G235" s="115">
        <v>1712.21</v>
      </c>
      <c r="H235" s="35">
        <f t="shared" si="7"/>
        <v>2253.1800000000003</v>
      </c>
      <c r="I235" s="41" t="str">
        <f>VLOOKUP(B:B,'FOLHA RESUMIDA'!C:D,2,FALSE)</f>
        <v>JULIANA SILVA CEDRIM</v>
      </c>
    </row>
    <row r="236" spans="1:9">
      <c r="A236" s="108">
        <v>1</v>
      </c>
      <c r="B236" s="108">
        <v>2798</v>
      </c>
      <c r="C236" s="106" t="s">
        <v>192</v>
      </c>
      <c r="D236" s="110">
        <v>4697.2</v>
      </c>
      <c r="E236" s="35">
        <f t="shared" si="6"/>
        <v>1478.7399999999998</v>
      </c>
      <c r="F236" s="56">
        <f>IFERROR(VLOOKUP(B:B,ADI!B:D,3,0),"0,00")</f>
        <v>1597.05</v>
      </c>
      <c r="G236" s="115">
        <v>1621.41</v>
      </c>
      <c r="H236" s="35">
        <f t="shared" si="7"/>
        <v>3218.46</v>
      </c>
      <c r="I236" s="41" t="str">
        <f>VLOOKUP(B:B,'FOLHA RESUMIDA'!C:D,2,FALSE)</f>
        <v>MARCO ANDRE ANTUNES CORREIA</v>
      </c>
    </row>
    <row r="237" spans="1:9">
      <c r="A237" s="108">
        <v>20</v>
      </c>
      <c r="B237" s="108">
        <v>2799</v>
      </c>
      <c r="C237" s="106" t="s">
        <v>346</v>
      </c>
      <c r="D237" s="110">
        <v>2967.5</v>
      </c>
      <c r="E237" s="35">
        <f t="shared" si="6"/>
        <v>689.90000000000009</v>
      </c>
      <c r="F237" s="56">
        <f>IFERROR(VLOOKUP(B:B,ADI!B:D,3,0),"0,00")</f>
        <v>886.38</v>
      </c>
      <c r="G237" s="115">
        <v>1391.22</v>
      </c>
      <c r="H237" s="35">
        <f t="shared" si="7"/>
        <v>2277.6</v>
      </c>
      <c r="I237" s="41" t="str">
        <f>VLOOKUP(B:B,'FOLHA RESUMIDA'!C:D,2,FALSE)</f>
        <v>ALYSSON FABIO O FLORENCIO</v>
      </c>
    </row>
    <row r="238" spans="1:9">
      <c r="A238" s="108">
        <v>1</v>
      </c>
      <c r="B238" s="108">
        <v>2801</v>
      </c>
      <c r="C238" s="106" t="s">
        <v>193</v>
      </c>
      <c r="D238" s="110">
        <v>9902.69</v>
      </c>
      <c r="E238" s="35">
        <f t="shared" si="6"/>
        <v>6074.1600000000008</v>
      </c>
      <c r="F238" s="56">
        <f>IFERROR(VLOOKUP(B:B,ADI!B:D,3,0),"0,00")</f>
        <v>2039.56</v>
      </c>
      <c r="G238" s="115">
        <v>1788.97</v>
      </c>
      <c r="H238" s="35">
        <f t="shared" si="7"/>
        <v>3828.5299999999997</v>
      </c>
      <c r="I238" s="41" t="str">
        <f>VLOOKUP(B:B,'FOLHA RESUMIDA'!C:D,2,FALSE)</f>
        <v>VALERIA JALES DA SILVA</v>
      </c>
    </row>
    <row r="239" spans="1:9">
      <c r="A239" s="108">
        <v>1</v>
      </c>
      <c r="B239" s="108">
        <v>2806</v>
      </c>
      <c r="C239" s="106" t="s">
        <v>194</v>
      </c>
      <c r="D239" s="110">
        <v>5036.57</v>
      </c>
      <c r="E239" s="35">
        <f t="shared" si="6"/>
        <v>2925.1499999999996</v>
      </c>
      <c r="F239" s="56">
        <f>IFERROR(VLOOKUP(B:B,ADI!B:D,3,0),"0,00")</f>
        <v>1712.43</v>
      </c>
      <c r="G239" s="115">
        <v>398.99</v>
      </c>
      <c r="H239" s="35">
        <f t="shared" si="7"/>
        <v>2111.42</v>
      </c>
      <c r="I239" s="41" t="str">
        <f>VLOOKUP(B:B,'FOLHA RESUMIDA'!C:D,2,FALSE)</f>
        <v>ANA APARECIDA DE ANDRADE LIMA</v>
      </c>
    </row>
    <row r="240" spans="1:9">
      <c r="A240" s="108">
        <v>1</v>
      </c>
      <c r="B240" s="108">
        <v>2808</v>
      </c>
      <c r="C240" s="106" t="s">
        <v>353</v>
      </c>
      <c r="D240" s="110">
        <v>3396.99</v>
      </c>
      <c r="E240" s="35">
        <f t="shared" si="6"/>
        <v>1937.7099999999998</v>
      </c>
      <c r="F240" s="56">
        <f>IFERROR(VLOOKUP(B:B,ADI!B:D,3,0),"0,00")</f>
        <v>1154.98</v>
      </c>
      <c r="G240" s="115">
        <v>304.3</v>
      </c>
      <c r="H240" s="35">
        <f t="shared" si="7"/>
        <v>1459.28</v>
      </c>
      <c r="I240" s="41" t="str">
        <f>VLOOKUP(B:B,'FOLHA RESUMIDA'!C:D,2,FALSE)</f>
        <v>GABRIELA FERNANDA M  G  CEAN</v>
      </c>
    </row>
    <row r="241" spans="1:9">
      <c r="A241" s="108">
        <v>1</v>
      </c>
      <c r="B241" s="108">
        <v>2816</v>
      </c>
      <c r="C241" s="106" t="s">
        <v>195</v>
      </c>
      <c r="D241" s="110">
        <v>2550.1</v>
      </c>
      <c r="E241" s="35">
        <f t="shared" si="6"/>
        <v>1183.0999999999999</v>
      </c>
      <c r="F241" s="56">
        <f>IFERROR(VLOOKUP(B:B,ADI!B:D,3,0),"0,00")</f>
        <v>697.14</v>
      </c>
      <c r="G241" s="115">
        <v>669.86</v>
      </c>
      <c r="H241" s="35">
        <f t="shared" si="7"/>
        <v>1367</v>
      </c>
      <c r="I241" s="41" t="str">
        <f>VLOOKUP(B:B,'FOLHA RESUMIDA'!C:D,2,FALSE)</f>
        <v>MIRIAM DA SILVA FONSECA</v>
      </c>
    </row>
    <row r="242" spans="1:9">
      <c r="A242" s="108">
        <v>1</v>
      </c>
      <c r="B242" s="108">
        <v>2819</v>
      </c>
      <c r="C242" s="106" t="s">
        <v>196</v>
      </c>
      <c r="D242" s="110">
        <v>2872.11</v>
      </c>
      <c r="E242" s="35">
        <f t="shared" si="6"/>
        <v>2065.0600000000004</v>
      </c>
      <c r="F242" s="56">
        <f>IFERROR(VLOOKUP(B:B,ADI!B:D,3,0),"0,00")</f>
        <v>807.05</v>
      </c>
      <c r="G242" s="115">
        <v>0</v>
      </c>
      <c r="H242" s="35">
        <f t="shared" si="7"/>
        <v>807.05</v>
      </c>
      <c r="I242" s="41" t="str">
        <f>VLOOKUP(B:B,'FOLHA RESUMIDA'!C:D,2,FALSE)</f>
        <v>RAFAEL LEITAO DE A  G DA SILVA</v>
      </c>
    </row>
    <row r="243" spans="1:9">
      <c r="A243" s="108">
        <v>1</v>
      </c>
      <c r="B243" s="108">
        <v>2820</v>
      </c>
      <c r="C243" s="106" t="s">
        <v>197</v>
      </c>
      <c r="D243" s="110">
        <v>6052.95</v>
      </c>
      <c r="E243" s="35">
        <f t="shared" si="6"/>
        <v>1927.7200000000003</v>
      </c>
      <c r="F243" s="56">
        <f>IFERROR(VLOOKUP(B:B,ADI!B:D,3,0),"0,00")</f>
        <v>2058</v>
      </c>
      <c r="G243" s="115">
        <v>2067.23</v>
      </c>
      <c r="H243" s="35">
        <f t="shared" si="7"/>
        <v>4125.2299999999996</v>
      </c>
      <c r="I243" s="41" t="str">
        <f>VLOOKUP(B:B,'FOLHA RESUMIDA'!C:D,2,FALSE)</f>
        <v>ROSIANE SANTOS BRITO</v>
      </c>
    </row>
    <row r="244" spans="1:9">
      <c r="A244" s="108">
        <v>1</v>
      </c>
      <c r="B244" s="108">
        <v>2823</v>
      </c>
      <c r="C244" s="106" t="s">
        <v>338</v>
      </c>
      <c r="D244" s="110">
        <v>2373.69</v>
      </c>
      <c r="E244" s="35">
        <f t="shared" si="6"/>
        <v>946.76000000000022</v>
      </c>
      <c r="F244" s="56">
        <f>IFERROR(VLOOKUP(B:B,ADI!B:D,3,0),"0,00")</f>
        <v>807.05</v>
      </c>
      <c r="G244" s="115">
        <v>619.88</v>
      </c>
      <c r="H244" s="35">
        <f t="shared" si="7"/>
        <v>1426.9299999999998</v>
      </c>
      <c r="I244" s="41" t="str">
        <f>VLOOKUP(B:B,'FOLHA RESUMIDA'!C:D,2,FALSE)</f>
        <v>ADRIANA MARIA DA SILVA</v>
      </c>
    </row>
    <row r="245" spans="1:9">
      <c r="A245" s="108">
        <v>25</v>
      </c>
      <c r="B245" s="108">
        <v>2824</v>
      </c>
      <c r="C245" s="106" t="s">
        <v>391</v>
      </c>
      <c r="D245" s="110">
        <v>2021.59</v>
      </c>
      <c r="E245" s="35">
        <f t="shared" si="6"/>
        <v>2021.59</v>
      </c>
      <c r="F245" s="56" t="str">
        <f>IFERROR(VLOOKUP(B:B,ADI!B:D,3,0),"0,00")</f>
        <v>0,00</v>
      </c>
      <c r="G245" s="115">
        <v>0</v>
      </c>
      <c r="H245" s="35">
        <f t="shared" si="7"/>
        <v>0</v>
      </c>
      <c r="I245" s="41" t="str">
        <f>VLOOKUP(B:B,'FOLHA RESUMIDA'!C:D,2,FALSE)</f>
        <v>ANA PAULA BARBOSA CAVALCANTI</v>
      </c>
    </row>
    <row r="246" spans="1:9">
      <c r="A246" s="108">
        <v>16</v>
      </c>
      <c r="B246" s="108">
        <v>2827</v>
      </c>
      <c r="C246" s="106" t="s">
        <v>362</v>
      </c>
      <c r="D246" s="110">
        <v>2607.0100000000002</v>
      </c>
      <c r="E246" s="35">
        <f t="shared" si="6"/>
        <v>1073.6600000000003</v>
      </c>
      <c r="F246" s="56">
        <f>IFERROR(VLOOKUP(B:B,ADI!B:D,3,0),"0,00")</f>
        <v>886.38</v>
      </c>
      <c r="G246" s="115">
        <v>646.97</v>
      </c>
      <c r="H246" s="35">
        <f t="shared" si="7"/>
        <v>1533.35</v>
      </c>
      <c r="I246" s="41" t="str">
        <f>VLOOKUP(B:B,'FOLHA RESUMIDA'!C:D,2,FALSE)</f>
        <v>FABIO BARBOSA S  DE LIMA</v>
      </c>
    </row>
    <row r="247" spans="1:9">
      <c r="A247" s="108">
        <v>1</v>
      </c>
      <c r="B247" s="108">
        <v>2831</v>
      </c>
      <c r="C247" s="106" t="s">
        <v>198</v>
      </c>
      <c r="D247" s="110">
        <v>6052.95</v>
      </c>
      <c r="E247" s="35">
        <f t="shared" si="6"/>
        <v>1956.5999999999995</v>
      </c>
      <c r="F247" s="56">
        <f>IFERROR(VLOOKUP(B:B,ADI!B:D,3,0),"0,00")</f>
        <v>2058</v>
      </c>
      <c r="G247" s="115">
        <v>2038.35</v>
      </c>
      <c r="H247" s="35">
        <f t="shared" si="7"/>
        <v>4096.3500000000004</v>
      </c>
      <c r="I247" s="41" t="str">
        <f>VLOOKUP(B:B,'FOLHA RESUMIDA'!C:D,2,FALSE)</f>
        <v>AMANDA BEZERRA MASCARENHAS</v>
      </c>
    </row>
    <row r="248" spans="1:9">
      <c r="A248" s="108">
        <v>1</v>
      </c>
      <c r="B248" s="108">
        <v>2833</v>
      </c>
      <c r="C248" s="106" t="s">
        <v>199</v>
      </c>
      <c r="D248" s="110">
        <v>9408.6200000000008</v>
      </c>
      <c r="E248" s="35">
        <f t="shared" si="6"/>
        <v>4544.1000000000004</v>
      </c>
      <c r="F248" s="56">
        <f>IFERROR(VLOOKUP(B:B,ADI!B:D,3,0),"0,00")</f>
        <v>2077.71</v>
      </c>
      <c r="G248" s="115">
        <v>2786.81</v>
      </c>
      <c r="H248" s="35">
        <f t="shared" si="7"/>
        <v>4864.5200000000004</v>
      </c>
      <c r="I248" s="41" t="str">
        <f>VLOOKUP(B:B,'FOLHA RESUMIDA'!C:D,2,FALSE)</f>
        <v>JAMESSON AMANCIO DA ROCHA</v>
      </c>
    </row>
    <row r="249" spans="1:9">
      <c r="A249" s="108">
        <v>1</v>
      </c>
      <c r="B249" s="108">
        <v>2834</v>
      </c>
      <c r="C249" s="106" t="s">
        <v>200</v>
      </c>
      <c r="D249" s="110">
        <v>2373.69</v>
      </c>
      <c r="E249" s="35">
        <f t="shared" si="6"/>
        <v>650.63000000000011</v>
      </c>
      <c r="F249" s="56">
        <f>IFERROR(VLOOKUP(B:B,ADI!B:D,3,0),"0,00")</f>
        <v>807.05</v>
      </c>
      <c r="G249" s="115">
        <v>916.01</v>
      </c>
      <c r="H249" s="35">
        <f t="shared" si="7"/>
        <v>1723.06</v>
      </c>
      <c r="I249" s="41" t="str">
        <f>VLOOKUP(B:B,'FOLHA RESUMIDA'!C:D,2,FALSE)</f>
        <v>LUIZ F  DE LIMA CAVALCANTI</v>
      </c>
    </row>
    <row r="250" spans="1:9">
      <c r="A250" s="108">
        <v>1</v>
      </c>
      <c r="B250" s="108">
        <v>2835</v>
      </c>
      <c r="C250" s="106" t="s">
        <v>378</v>
      </c>
      <c r="D250" s="110">
        <v>2392.17</v>
      </c>
      <c r="E250" s="35">
        <f t="shared" si="6"/>
        <v>1824.8700000000001</v>
      </c>
      <c r="F250" s="56" t="str">
        <f>IFERROR(VLOOKUP(B:B,ADI!B:D,3,0),"0,00")</f>
        <v>0,00</v>
      </c>
      <c r="G250" s="115">
        <v>567.29999999999995</v>
      </c>
      <c r="H250" s="35">
        <f t="shared" si="7"/>
        <v>567.29999999999995</v>
      </c>
      <c r="I250" s="41" t="str">
        <f>VLOOKUP(B:B,'FOLHA RESUMIDA'!C:D,2,FALSE)</f>
        <v>JOSE MARCELO DE FRANCA MATOS</v>
      </c>
    </row>
    <row r="251" spans="1:9">
      <c r="A251" s="108">
        <v>50</v>
      </c>
      <c r="B251" s="108">
        <v>2836</v>
      </c>
      <c r="C251" s="106" t="s">
        <v>372</v>
      </c>
      <c r="D251" s="110">
        <v>3221.8</v>
      </c>
      <c r="E251" s="35">
        <f t="shared" si="6"/>
        <v>1447.23</v>
      </c>
      <c r="F251" s="56">
        <f>IFERROR(VLOOKUP(B:B,ADI!B:D,3,0),"0,00")</f>
        <v>1294.67</v>
      </c>
      <c r="G251" s="115">
        <v>479.9</v>
      </c>
      <c r="H251" s="35">
        <f t="shared" si="7"/>
        <v>1774.5700000000002</v>
      </c>
      <c r="I251" s="41" t="str">
        <f>VLOOKUP(B:B,'FOLHA RESUMIDA'!C:D,2,FALSE)</f>
        <v>MONALISA MARIA LEANDRO RIBEIRO</v>
      </c>
    </row>
    <row r="252" spans="1:9">
      <c r="A252" s="108">
        <v>1</v>
      </c>
      <c r="B252" s="108">
        <v>2837</v>
      </c>
      <c r="C252" s="106" t="s">
        <v>201</v>
      </c>
      <c r="D252" s="110">
        <v>4917.9399999999996</v>
      </c>
      <c r="E252" s="35">
        <f t="shared" si="6"/>
        <v>2693.8999999999996</v>
      </c>
      <c r="F252" s="56">
        <f>IFERROR(VLOOKUP(B:B,ADI!B:D,3,0),"0,00")</f>
        <v>1672.1</v>
      </c>
      <c r="G252" s="115">
        <v>551.94000000000005</v>
      </c>
      <c r="H252" s="35">
        <f t="shared" si="7"/>
        <v>2224.04</v>
      </c>
      <c r="I252" s="41" t="str">
        <f>VLOOKUP(B:B,'FOLHA RESUMIDA'!C:D,2,FALSE)</f>
        <v>BEZALIEL ROSA DOS S JUNIOR</v>
      </c>
    </row>
    <row r="253" spans="1:9">
      <c r="A253" s="108">
        <v>51</v>
      </c>
      <c r="B253" s="108">
        <v>2838</v>
      </c>
      <c r="C253" s="106" t="s">
        <v>342</v>
      </c>
      <c r="D253" s="110">
        <v>2607.0100000000002</v>
      </c>
      <c r="E253" s="35">
        <f t="shared" si="6"/>
        <v>953.30000000000018</v>
      </c>
      <c r="F253" s="56">
        <f>IFERROR(VLOOKUP(B:B,ADI!B:D,3,0),"0,00")</f>
        <v>886.38</v>
      </c>
      <c r="G253" s="115">
        <v>767.33</v>
      </c>
      <c r="H253" s="35">
        <f t="shared" si="7"/>
        <v>1653.71</v>
      </c>
      <c r="I253" s="41" t="str">
        <f>VLOOKUP(B:B,'FOLHA RESUMIDA'!C:D,2,FALSE)</f>
        <v>CAIO CEZAR F  E  DO NASCIMENTO</v>
      </c>
    </row>
    <row r="254" spans="1:9">
      <c r="A254" s="108">
        <v>1</v>
      </c>
      <c r="B254" s="108">
        <v>2839</v>
      </c>
      <c r="C254" s="106" t="s">
        <v>202</v>
      </c>
      <c r="D254" s="110">
        <v>6155.82</v>
      </c>
      <c r="E254" s="35">
        <f t="shared" si="6"/>
        <v>3081.7099999999996</v>
      </c>
      <c r="F254" s="56">
        <f>IFERROR(VLOOKUP(B:B,ADI!B:D,3,0),"0,00")</f>
        <v>1712.43</v>
      </c>
      <c r="G254" s="115">
        <v>1361.68</v>
      </c>
      <c r="H254" s="35">
        <f t="shared" si="7"/>
        <v>3074.11</v>
      </c>
      <c r="I254" s="41" t="str">
        <f>VLOOKUP(B:B,'FOLHA RESUMIDA'!C:D,2,FALSE)</f>
        <v>ANGELINA MEDEIROS VERONESE</v>
      </c>
    </row>
    <row r="255" spans="1:9">
      <c r="A255" s="108">
        <v>1</v>
      </c>
      <c r="B255" s="108">
        <v>2849</v>
      </c>
      <c r="C255" s="106" t="s">
        <v>203</v>
      </c>
      <c r="D255" s="110">
        <v>2012.52</v>
      </c>
      <c r="E255" s="35">
        <f t="shared" si="6"/>
        <v>923.15999999999985</v>
      </c>
      <c r="F255" s="56">
        <f>IFERROR(VLOOKUP(B:B,ADI!B:D,3,0),"0,00")</f>
        <v>548.54</v>
      </c>
      <c r="G255" s="115">
        <v>540.82000000000005</v>
      </c>
      <c r="H255" s="35">
        <f t="shared" si="7"/>
        <v>1089.3600000000001</v>
      </c>
      <c r="I255" s="41" t="str">
        <f>VLOOKUP(B:B,'FOLHA RESUMIDA'!C:D,2,FALSE)</f>
        <v>JULIANA CESAR MARTINS DE LIMA</v>
      </c>
    </row>
    <row r="256" spans="1:9">
      <c r="A256" s="108">
        <v>1</v>
      </c>
      <c r="B256" s="108">
        <v>2850</v>
      </c>
      <c r="C256" s="106" t="s">
        <v>204</v>
      </c>
      <c r="D256" s="110">
        <v>1518</v>
      </c>
      <c r="E256" s="35">
        <f t="shared" si="6"/>
        <v>975.23</v>
      </c>
      <c r="F256" s="56">
        <f>IFERROR(VLOOKUP(B:B,ADI!B:D,3,0),"0,00")</f>
        <v>438.99</v>
      </c>
      <c r="G256" s="115">
        <v>103.78</v>
      </c>
      <c r="H256" s="35">
        <f t="shared" si="7"/>
        <v>542.77</v>
      </c>
      <c r="I256" s="41" t="str">
        <f>VLOOKUP(B:B,'FOLHA RESUMIDA'!C:D,2,FALSE)</f>
        <v>JAMERSON A  RAFAEL DE LIMA</v>
      </c>
    </row>
    <row r="257" spans="1:9">
      <c r="A257" s="108">
        <v>1</v>
      </c>
      <c r="B257" s="108">
        <v>2853</v>
      </c>
      <c r="C257" s="106" t="s">
        <v>205</v>
      </c>
      <c r="D257" s="110">
        <v>2103.8000000000002</v>
      </c>
      <c r="E257" s="35">
        <f t="shared" si="6"/>
        <v>798.5300000000002</v>
      </c>
      <c r="F257" s="56">
        <f>IFERROR(VLOOKUP(B:B,ADI!B:D,3,0),"0,00")</f>
        <v>548.53</v>
      </c>
      <c r="G257" s="115">
        <v>756.74</v>
      </c>
      <c r="H257" s="35">
        <f t="shared" si="7"/>
        <v>1305.27</v>
      </c>
      <c r="I257" s="41" t="str">
        <f>VLOOKUP(B:B,'FOLHA RESUMIDA'!C:D,2,FALSE)</f>
        <v>ALCILEIDE MONTE DA SILVA LIMA</v>
      </c>
    </row>
    <row r="258" spans="1:9">
      <c r="A258" s="108">
        <v>1</v>
      </c>
      <c r="B258" s="108">
        <v>2854</v>
      </c>
      <c r="C258" s="106" t="s">
        <v>206</v>
      </c>
      <c r="D258" s="110">
        <v>1955.4</v>
      </c>
      <c r="E258" s="35">
        <f t="shared" si="6"/>
        <v>1384.4900000000002</v>
      </c>
      <c r="F258" s="56">
        <f>IFERROR(VLOOKUP(B:B,ADI!B:D,3,0),"0,00")</f>
        <v>548.53</v>
      </c>
      <c r="G258" s="115">
        <v>22.38</v>
      </c>
      <c r="H258" s="35">
        <f t="shared" si="7"/>
        <v>570.91</v>
      </c>
      <c r="I258" s="41" t="str">
        <f>VLOOKUP(B:B,'FOLHA RESUMIDA'!C:D,2,FALSE)</f>
        <v>ANDRE RICARDO CAMARA TORRES</v>
      </c>
    </row>
    <row r="259" spans="1:9">
      <c r="A259" s="108">
        <v>1</v>
      </c>
      <c r="B259" s="108">
        <v>2857</v>
      </c>
      <c r="C259" s="106" t="s">
        <v>207</v>
      </c>
      <c r="D259" s="110">
        <v>4147.6499999999996</v>
      </c>
      <c r="E259" s="35">
        <f t="shared" si="6"/>
        <v>1658.2599999999993</v>
      </c>
      <c r="F259" s="56">
        <f>IFERROR(VLOOKUP(B:B,ADI!B:D,3,0),"0,00")</f>
        <v>1287.6300000000001</v>
      </c>
      <c r="G259" s="115">
        <v>1201.76</v>
      </c>
      <c r="H259" s="35">
        <f t="shared" si="7"/>
        <v>2489.3900000000003</v>
      </c>
      <c r="I259" s="41" t="str">
        <f>VLOOKUP(B:B,'FOLHA RESUMIDA'!C:D,2,FALSE)</f>
        <v>CAROLINE ALVES LEAL</v>
      </c>
    </row>
    <row r="260" spans="1:9">
      <c r="A260" s="108">
        <v>1</v>
      </c>
      <c r="B260" s="108">
        <v>2860</v>
      </c>
      <c r="C260" s="106" t="s">
        <v>208</v>
      </c>
      <c r="D260" s="110">
        <v>1596.16</v>
      </c>
      <c r="E260" s="35">
        <f t="shared" si="6"/>
        <v>1098.6300000000001</v>
      </c>
      <c r="F260" s="56">
        <f>IFERROR(VLOOKUP(B:B,ADI!B:D,3,0),"0,00")</f>
        <v>497.53</v>
      </c>
      <c r="G260" s="115">
        <v>0</v>
      </c>
      <c r="H260" s="35">
        <f t="shared" si="7"/>
        <v>497.53</v>
      </c>
      <c r="I260" s="41" t="str">
        <f>VLOOKUP(B:B,'FOLHA RESUMIDA'!C:D,2,FALSE)</f>
        <v>ADRIANA MAYO DE SOUZA E SILVA</v>
      </c>
    </row>
    <row r="261" spans="1:9">
      <c r="A261" s="108">
        <v>1</v>
      </c>
      <c r="B261" s="108">
        <v>2864</v>
      </c>
      <c r="C261" s="106" t="s">
        <v>209</v>
      </c>
      <c r="D261" s="110">
        <v>3324.2</v>
      </c>
      <c r="E261" s="35">
        <f t="shared" si="6"/>
        <v>1104.4299999999998</v>
      </c>
      <c r="F261" s="56">
        <f>IFERROR(VLOOKUP(B:B,ADI!B:D,3,0),"0,00")</f>
        <v>1007.66</v>
      </c>
      <c r="G261" s="115">
        <v>1212.1099999999999</v>
      </c>
      <c r="H261" s="35">
        <f t="shared" si="7"/>
        <v>2219.77</v>
      </c>
      <c r="I261" s="41" t="str">
        <f>VLOOKUP(B:B,'FOLHA RESUMIDA'!C:D,2,FALSE)</f>
        <v>DULCE HELENA PEREIRA</v>
      </c>
    </row>
    <row r="262" spans="1:9">
      <c r="A262" s="108">
        <v>1</v>
      </c>
      <c r="B262" s="108">
        <v>2866</v>
      </c>
      <c r="C262" s="106" t="s">
        <v>210</v>
      </c>
      <c r="D262" s="110">
        <v>2705.32</v>
      </c>
      <c r="E262" s="35">
        <f t="shared" ref="E262:E325" si="8">D262-H262</f>
        <v>316.05000000000018</v>
      </c>
      <c r="F262" s="56">
        <f>IFERROR(VLOOKUP(B:B,ADI!B:D,3,0),"0,00")</f>
        <v>901.21</v>
      </c>
      <c r="G262" s="115">
        <v>1488.06</v>
      </c>
      <c r="H262" s="35">
        <f t="shared" ref="H262:H325" si="9">F262+G262</f>
        <v>2389.27</v>
      </c>
      <c r="I262" s="41" t="str">
        <f>VLOOKUP(B:B,'FOLHA RESUMIDA'!C:D,2,FALSE)</f>
        <v>LUCICLEIDE M  DE A  CAMPOS</v>
      </c>
    </row>
    <row r="263" spans="1:9">
      <c r="A263" s="108">
        <v>1</v>
      </c>
      <c r="B263" s="108">
        <v>2869</v>
      </c>
      <c r="C263" s="106" t="s">
        <v>211</v>
      </c>
      <c r="D263" s="110">
        <v>1518</v>
      </c>
      <c r="E263" s="35">
        <f t="shared" si="8"/>
        <v>808.91000000000008</v>
      </c>
      <c r="F263" s="56">
        <f>IFERROR(VLOOKUP(B:B,ADI!B:D,3,0),"0,00")</f>
        <v>497.53</v>
      </c>
      <c r="G263" s="115">
        <v>211.56</v>
      </c>
      <c r="H263" s="35">
        <f t="shared" si="9"/>
        <v>709.08999999999992</v>
      </c>
      <c r="I263" s="41" t="str">
        <f>VLOOKUP(B:B,'FOLHA RESUMIDA'!C:D,2,FALSE)</f>
        <v>RICARDO J FERNANDES DA CUNHA</v>
      </c>
    </row>
    <row r="264" spans="1:9">
      <c r="A264" s="108">
        <v>1</v>
      </c>
      <c r="B264" s="108">
        <v>2870</v>
      </c>
      <c r="C264" s="106" t="s">
        <v>212</v>
      </c>
      <c r="D264" s="110">
        <v>1613.32</v>
      </c>
      <c r="E264" s="35">
        <f t="shared" si="8"/>
        <v>885.08999999999992</v>
      </c>
      <c r="F264" s="56">
        <f>IFERROR(VLOOKUP(B:B,ADI!B:D,3,0),"0,00")</f>
        <v>548.53</v>
      </c>
      <c r="G264" s="115">
        <v>179.7</v>
      </c>
      <c r="H264" s="35">
        <f t="shared" si="9"/>
        <v>728.23</v>
      </c>
      <c r="I264" s="41" t="str">
        <f>VLOOKUP(B:B,'FOLHA RESUMIDA'!C:D,2,FALSE)</f>
        <v>SUZANA VALERIA PINHEIRO</v>
      </c>
    </row>
    <row r="265" spans="1:9">
      <c r="A265" s="108">
        <v>1</v>
      </c>
      <c r="B265" s="108">
        <v>2871</v>
      </c>
      <c r="C265" s="106" t="s">
        <v>213</v>
      </c>
      <c r="D265" s="110">
        <v>1678.31</v>
      </c>
      <c r="E265" s="35">
        <f t="shared" si="8"/>
        <v>855.49</v>
      </c>
      <c r="F265" s="56">
        <f>IFERROR(VLOOKUP(B:B,ADI!B:D,3,0),"0,00")</f>
        <v>548.53</v>
      </c>
      <c r="G265" s="115">
        <v>274.29000000000002</v>
      </c>
      <c r="H265" s="35">
        <f t="shared" si="9"/>
        <v>822.81999999999994</v>
      </c>
      <c r="I265" s="41" t="str">
        <f>VLOOKUP(B:B,'FOLHA RESUMIDA'!C:D,2,FALSE)</f>
        <v>SUZELY ARANTES DA S MELO</v>
      </c>
    </row>
    <row r="266" spans="1:9">
      <c r="A266" s="108">
        <v>16</v>
      </c>
      <c r="B266" s="108">
        <v>2873</v>
      </c>
      <c r="C266" s="106" t="s">
        <v>343</v>
      </c>
      <c r="D266" s="110">
        <v>5811.19</v>
      </c>
      <c r="E266" s="35">
        <f t="shared" si="8"/>
        <v>1526.3499999999995</v>
      </c>
      <c r="F266" s="56">
        <f>IFERROR(VLOOKUP(B:B,ADI!B:D,3,0),"0,00")</f>
        <v>1975.8</v>
      </c>
      <c r="G266" s="115">
        <v>2309.04</v>
      </c>
      <c r="H266" s="35">
        <f t="shared" si="9"/>
        <v>4284.84</v>
      </c>
      <c r="I266" s="41" t="str">
        <f>VLOOKUP(B:B,'FOLHA RESUMIDA'!C:D,2,FALSE)</f>
        <v>AURELIA RODRIGUES TORREIRO</v>
      </c>
    </row>
    <row r="267" spans="1:9">
      <c r="A267" s="108">
        <v>25</v>
      </c>
      <c r="B267" s="108">
        <v>2878</v>
      </c>
      <c r="C267" s="106" t="s">
        <v>354</v>
      </c>
      <c r="D267" s="110">
        <v>2215.17</v>
      </c>
      <c r="E267" s="35">
        <f t="shared" si="8"/>
        <v>1236.76</v>
      </c>
      <c r="F267" s="56">
        <f>IFERROR(VLOOKUP(B:B,ADI!B:D,3,0),"0,00")</f>
        <v>811.33</v>
      </c>
      <c r="G267" s="115">
        <v>167.08</v>
      </c>
      <c r="H267" s="35">
        <f t="shared" si="9"/>
        <v>978.41000000000008</v>
      </c>
      <c r="I267" s="41" t="str">
        <f>VLOOKUP(B:B,'FOLHA RESUMIDA'!C:D,2,FALSE)</f>
        <v>JAMSON ALESSANDRO DA SILVA</v>
      </c>
    </row>
    <row r="268" spans="1:9">
      <c r="A268" s="108">
        <v>1</v>
      </c>
      <c r="B268" s="108">
        <v>2887</v>
      </c>
      <c r="C268" s="106" t="s">
        <v>214</v>
      </c>
      <c r="D268" s="110">
        <v>2152.9699999999998</v>
      </c>
      <c r="E268" s="35">
        <f t="shared" si="8"/>
        <v>525.81999999999971</v>
      </c>
      <c r="F268" s="56">
        <f>IFERROR(VLOOKUP(B:B,ADI!B:D,3,0),"0,00")</f>
        <v>732.01</v>
      </c>
      <c r="G268" s="115">
        <v>895.14</v>
      </c>
      <c r="H268" s="35">
        <f t="shared" si="9"/>
        <v>1627.15</v>
      </c>
      <c r="I268" s="41" t="str">
        <f>VLOOKUP(B:B,'FOLHA RESUMIDA'!C:D,2,FALSE)</f>
        <v>MARIA EUZENI DA SILVA GARCEZ</v>
      </c>
    </row>
    <row r="269" spans="1:9">
      <c r="A269" s="108">
        <v>1</v>
      </c>
      <c r="B269" s="108">
        <v>2889</v>
      </c>
      <c r="C269" s="106" t="s">
        <v>215</v>
      </c>
      <c r="D269" s="110">
        <v>3982.81</v>
      </c>
      <c r="E269" s="35">
        <f t="shared" si="8"/>
        <v>3135.42</v>
      </c>
      <c r="F269" s="56">
        <f>IFERROR(VLOOKUP(B:B,ADI!B:D,3,0),"0,00")</f>
        <v>847.39</v>
      </c>
      <c r="G269" s="115">
        <v>0</v>
      </c>
      <c r="H269" s="35">
        <f t="shared" si="9"/>
        <v>847.39</v>
      </c>
      <c r="I269" s="41" t="str">
        <f>VLOOKUP(B:B,'FOLHA RESUMIDA'!C:D,2,FALSE)</f>
        <v>EJANE FERREIRA TEXEIRA</v>
      </c>
    </row>
    <row r="270" spans="1:9">
      <c r="A270" s="108">
        <v>1</v>
      </c>
      <c r="B270" s="108">
        <v>2890</v>
      </c>
      <c r="C270" s="106" t="s">
        <v>216</v>
      </c>
      <c r="D270" s="110">
        <v>1518</v>
      </c>
      <c r="E270" s="35">
        <f t="shared" si="8"/>
        <v>453.13000000000011</v>
      </c>
      <c r="F270" s="56">
        <f>IFERROR(VLOOKUP(B:B,ADI!B:D,3,0),"0,00")</f>
        <v>497.53</v>
      </c>
      <c r="G270" s="115">
        <v>567.34</v>
      </c>
      <c r="H270" s="35">
        <f t="shared" si="9"/>
        <v>1064.8699999999999</v>
      </c>
      <c r="I270" s="41" t="str">
        <f>VLOOKUP(B:B,'FOLHA RESUMIDA'!C:D,2,FALSE)</f>
        <v>CLELIO FIRMINO SILVA</v>
      </c>
    </row>
    <row r="271" spans="1:9">
      <c r="A271" s="108">
        <v>1</v>
      </c>
      <c r="B271" s="108">
        <v>2891</v>
      </c>
      <c r="C271" s="106" t="s">
        <v>217</v>
      </c>
      <c r="D271" s="110">
        <v>1656.36</v>
      </c>
      <c r="E271" s="35">
        <f t="shared" si="8"/>
        <v>1133.96</v>
      </c>
      <c r="F271" s="56">
        <f>IFERROR(VLOOKUP(B:B,ADI!B:D,3,0),"0,00")</f>
        <v>522.4</v>
      </c>
      <c r="G271" s="115">
        <v>0</v>
      </c>
      <c r="H271" s="35">
        <f t="shared" si="9"/>
        <v>522.4</v>
      </c>
      <c r="I271" s="41" t="str">
        <f>VLOOKUP(B:B,'FOLHA RESUMIDA'!C:D,2,FALSE)</f>
        <v>ERICK MEDEIROS</v>
      </c>
    </row>
    <row r="272" spans="1:9">
      <c r="A272" s="108">
        <v>1</v>
      </c>
      <c r="B272" s="108">
        <v>2894</v>
      </c>
      <c r="C272" s="106" t="s">
        <v>218</v>
      </c>
      <c r="D272" s="110">
        <v>2358.66</v>
      </c>
      <c r="E272" s="35">
        <f t="shared" si="8"/>
        <v>682.88999999999987</v>
      </c>
      <c r="F272" s="56">
        <f>IFERROR(VLOOKUP(B:B,ADI!B:D,3,0),"0,00")</f>
        <v>333.38</v>
      </c>
      <c r="G272" s="115">
        <v>1342.39</v>
      </c>
      <c r="H272" s="35">
        <f t="shared" si="9"/>
        <v>1675.77</v>
      </c>
      <c r="I272" s="41" t="str">
        <f>VLOOKUP(B:B,'FOLHA RESUMIDA'!C:D,2,FALSE)</f>
        <v>JOELNA DINIZ PEREIRA DE SOUSA</v>
      </c>
    </row>
    <row r="273" spans="1:9">
      <c r="A273" s="108">
        <v>1</v>
      </c>
      <c r="B273" s="108">
        <v>2895</v>
      </c>
      <c r="C273" s="106" t="s">
        <v>219</v>
      </c>
      <c r="D273" s="110">
        <v>1875.7</v>
      </c>
      <c r="E273" s="35">
        <f t="shared" si="8"/>
        <v>983.83000000000015</v>
      </c>
      <c r="F273" s="56">
        <f>IFERROR(VLOOKUP(B:B,ADI!B:D,3,0),"0,00")</f>
        <v>497.53</v>
      </c>
      <c r="G273" s="115">
        <v>394.34</v>
      </c>
      <c r="H273" s="35">
        <f t="shared" si="9"/>
        <v>891.86999999999989</v>
      </c>
      <c r="I273" s="41" t="str">
        <f>VLOOKUP(B:B,'FOLHA RESUMIDA'!C:D,2,FALSE)</f>
        <v>KLEBER DE OLIVEIRA GALDINO</v>
      </c>
    </row>
    <row r="274" spans="1:9">
      <c r="A274" s="108">
        <v>47</v>
      </c>
      <c r="B274" s="108">
        <v>2904</v>
      </c>
      <c r="C274" s="106" t="s">
        <v>367</v>
      </c>
      <c r="D274" s="110">
        <v>2373.69</v>
      </c>
      <c r="E274" s="35">
        <f t="shared" si="8"/>
        <v>574.29</v>
      </c>
      <c r="F274" s="56">
        <f>IFERROR(VLOOKUP(B:B,ADI!B:D,3,0),"0,00")</f>
        <v>807.05</v>
      </c>
      <c r="G274" s="115">
        <v>992.35</v>
      </c>
      <c r="H274" s="35">
        <f t="shared" si="9"/>
        <v>1799.4</v>
      </c>
      <c r="I274" s="41" t="str">
        <f>VLOOKUP(B:B,'FOLHA RESUMIDA'!C:D,2,FALSE)</f>
        <v>ANTONIO S ALVES DE O JUNIOR</v>
      </c>
    </row>
    <row r="275" spans="1:9">
      <c r="A275" s="108">
        <v>3</v>
      </c>
      <c r="B275" s="108">
        <v>2906</v>
      </c>
      <c r="C275" s="106" t="s">
        <v>339</v>
      </c>
      <c r="D275" s="110">
        <v>5811.19</v>
      </c>
      <c r="E275" s="35">
        <f t="shared" si="8"/>
        <v>3308.87</v>
      </c>
      <c r="F275" s="56">
        <f>IFERROR(VLOOKUP(B:B,ADI!B:D,3,0),"0,00")</f>
        <v>1975.8</v>
      </c>
      <c r="G275" s="115">
        <v>526.52</v>
      </c>
      <c r="H275" s="35">
        <f t="shared" si="9"/>
        <v>2502.3199999999997</v>
      </c>
      <c r="I275" s="41" t="str">
        <f>VLOOKUP(B:B,'FOLHA RESUMIDA'!C:D,2,FALSE)</f>
        <v>ARTHUR A SANTOS WANDERLEY</v>
      </c>
    </row>
    <row r="276" spans="1:9">
      <c r="A276" s="108">
        <v>1</v>
      </c>
      <c r="B276" s="108">
        <v>2907</v>
      </c>
      <c r="C276" s="106" t="s">
        <v>220</v>
      </c>
      <c r="D276" s="110">
        <v>6101.93</v>
      </c>
      <c r="E276" s="35">
        <f t="shared" si="8"/>
        <v>5391.4500000000007</v>
      </c>
      <c r="F276" s="56">
        <f>IFERROR(VLOOKUP(B:B,ADI!B:D,3,0),"0,00")</f>
        <v>710.48</v>
      </c>
      <c r="G276" s="115">
        <v>0</v>
      </c>
      <c r="H276" s="35">
        <f t="shared" si="9"/>
        <v>710.48</v>
      </c>
      <c r="I276" s="41" t="str">
        <f>VLOOKUP(B:B,'FOLHA RESUMIDA'!C:D,2,FALSE)</f>
        <v>JOELINE LIMA DO NASCIMENTO</v>
      </c>
    </row>
    <row r="277" spans="1:9">
      <c r="A277" s="108">
        <v>1</v>
      </c>
      <c r="B277" s="108">
        <v>2909</v>
      </c>
      <c r="C277" s="106" t="s">
        <v>221</v>
      </c>
      <c r="D277" s="110">
        <v>2734.18</v>
      </c>
      <c r="E277" s="35">
        <f t="shared" si="8"/>
        <v>410.30999999999995</v>
      </c>
      <c r="F277" s="56">
        <f>IFERROR(VLOOKUP(B:B,ADI!B:D,3,0),"0,00")</f>
        <v>807.05</v>
      </c>
      <c r="G277" s="115">
        <v>1516.82</v>
      </c>
      <c r="H277" s="35">
        <f t="shared" si="9"/>
        <v>2323.87</v>
      </c>
      <c r="I277" s="41" t="str">
        <f>VLOOKUP(B:B,'FOLHA RESUMIDA'!C:D,2,FALSE)</f>
        <v>ROBSON CARNEIRO DA SILVA</v>
      </c>
    </row>
    <row r="278" spans="1:9">
      <c r="A278" s="108">
        <v>1</v>
      </c>
      <c r="B278" s="108">
        <v>2910</v>
      </c>
      <c r="C278" s="106" t="s">
        <v>222</v>
      </c>
      <c r="D278" s="110">
        <v>7921.72</v>
      </c>
      <c r="E278" s="35">
        <f t="shared" si="8"/>
        <v>1983.3000000000002</v>
      </c>
      <c r="F278" s="56">
        <f>IFERROR(VLOOKUP(B:B,ADI!B:D,3,0),"0,00")</f>
        <v>2324.4499999999998</v>
      </c>
      <c r="G278" s="115">
        <v>3613.97</v>
      </c>
      <c r="H278" s="35">
        <f t="shared" si="9"/>
        <v>5938.42</v>
      </c>
      <c r="I278" s="41" t="str">
        <f>VLOOKUP(B:B,'FOLHA RESUMIDA'!C:D,2,FALSE)</f>
        <v>JOSE VITAL DUARTE JUNIOR</v>
      </c>
    </row>
    <row r="279" spans="1:9">
      <c r="A279" s="108">
        <v>1</v>
      </c>
      <c r="B279" s="108">
        <v>2911</v>
      </c>
      <c r="C279" s="106" t="s">
        <v>223</v>
      </c>
      <c r="D279" s="110">
        <v>1778.84</v>
      </c>
      <c r="E279" s="35">
        <f t="shared" si="8"/>
        <v>989.19999999999993</v>
      </c>
      <c r="F279" s="56">
        <f>IFERROR(VLOOKUP(B:B,ADI!B:D,3,0),"0,00")</f>
        <v>548.52</v>
      </c>
      <c r="G279" s="115">
        <v>241.12</v>
      </c>
      <c r="H279" s="35">
        <f t="shared" si="9"/>
        <v>789.64</v>
      </c>
      <c r="I279" s="41" t="str">
        <f>VLOOKUP(B:B,'FOLHA RESUMIDA'!C:D,2,FALSE)</f>
        <v>ALDJANE MARIA DOS SANTOS</v>
      </c>
    </row>
    <row r="280" spans="1:9">
      <c r="A280" s="108">
        <v>1</v>
      </c>
      <c r="B280" s="108">
        <v>2915</v>
      </c>
      <c r="C280" s="106" t="s">
        <v>224</v>
      </c>
      <c r="D280" s="110">
        <v>1613.3</v>
      </c>
      <c r="E280" s="35">
        <f t="shared" si="8"/>
        <v>470.32999999999993</v>
      </c>
      <c r="F280" s="56">
        <f>IFERROR(VLOOKUP(B:B,ADI!B:D,3,0),"0,00")</f>
        <v>548.52</v>
      </c>
      <c r="G280" s="115">
        <v>594.45000000000005</v>
      </c>
      <c r="H280" s="35">
        <f t="shared" si="9"/>
        <v>1142.97</v>
      </c>
      <c r="I280" s="41" t="str">
        <f>VLOOKUP(B:B,'FOLHA RESUMIDA'!C:D,2,FALSE)</f>
        <v>HAMILTON LINO ALVES</v>
      </c>
    </row>
    <row r="281" spans="1:9">
      <c r="A281" s="108">
        <v>1</v>
      </c>
      <c r="B281" s="108">
        <v>2917</v>
      </c>
      <c r="C281" s="106" t="s">
        <v>225</v>
      </c>
      <c r="D281" s="110">
        <v>1867.65</v>
      </c>
      <c r="E281" s="35">
        <f t="shared" si="8"/>
        <v>728.75</v>
      </c>
      <c r="F281" s="56">
        <f>IFERROR(VLOOKUP(B:B,ADI!B:D,3,0),"0,00")</f>
        <v>635</v>
      </c>
      <c r="G281" s="115">
        <v>503.9</v>
      </c>
      <c r="H281" s="35">
        <f t="shared" si="9"/>
        <v>1138.9000000000001</v>
      </c>
      <c r="I281" s="41" t="str">
        <f>VLOOKUP(B:B,'FOLHA RESUMIDA'!C:D,2,FALSE)</f>
        <v>LUCICLEIDE PEREIRA DEODATO</v>
      </c>
    </row>
    <row r="282" spans="1:9">
      <c r="A282" s="108">
        <v>1</v>
      </c>
      <c r="B282" s="108">
        <v>2918</v>
      </c>
      <c r="C282" s="106" t="s">
        <v>226</v>
      </c>
      <c r="D282" s="110">
        <v>2054.21</v>
      </c>
      <c r="E282" s="35">
        <f t="shared" si="8"/>
        <v>1556.68</v>
      </c>
      <c r="F282" s="56">
        <f>IFERROR(VLOOKUP(B:B,ADI!B:D,3,0),"0,00")</f>
        <v>497.53</v>
      </c>
      <c r="G282" s="115">
        <v>0</v>
      </c>
      <c r="H282" s="35">
        <f t="shared" si="9"/>
        <v>497.53</v>
      </c>
      <c r="I282" s="41" t="str">
        <f>VLOOKUP(B:B,'FOLHA RESUMIDA'!C:D,2,FALSE)</f>
        <v>MARIA DAS NEVES DE BARROS</v>
      </c>
    </row>
    <row r="283" spans="1:9">
      <c r="A283" s="108">
        <v>1</v>
      </c>
      <c r="B283" s="108">
        <v>2921</v>
      </c>
      <c r="C283" s="106" t="s">
        <v>227</v>
      </c>
      <c r="D283" s="110">
        <v>1844.36</v>
      </c>
      <c r="E283" s="35">
        <f t="shared" si="8"/>
        <v>1294.28</v>
      </c>
      <c r="F283" s="56">
        <f>IFERROR(VLOOKUP(B:B,ADI!B:D,3,0),"0,00")</f>
        <v>17.79</v>
      </c>
      <c r="G283" s="115">
        <v>532.29</v>
      </c>
      <c r="H283" s="35">
        <f t="shared" si="9"/>
        <v>550.07999999999993</v>
      </c>
      <c r="I283" s="41" t="str">
        <f>VLOOKUP(B:B,'FOLHA RESUMIDA'!C:D,2,FALSE)</f>
        <v>TIAGO MANOEL DE SOUSA LEITE</v>
      </c>
    </row>
    <row r="284" spans="1:9">
      <c r="A284" s="108">
        <v>1</v>
      </c>
      <c r="B284" s="108">
        <v>2922</v>
      </c>
      <c r="C284" s="106" t="s">
        <v>228</v>
      </c>
      <c r="D284" s="110">
        <v>1693.96</v>
      </c>
      <c r="E284" s="35">
        <f t="shared" si="8"/>
        <v>880.84</v>
      </c>
      <c r="F284" s="56">
        <f>IFERROR(VLOOKUP(B:B,ADI!B:D,3,0),"0,00")</f>
        <v>575.95000000000005</v>
      </c>
      <c r="G284" s="115">
        <v>237.17</v>
      </c>
      <c r="H284" s="35">
        <f t="shared" si="9"/>
        <v>813.12</v>
      </c>
      <c r="I284" s="41" t="str">
        <f>VLOOKUP(B:B,'FOLHA RESUMIDA'!C:D,2,FALSE)</f>
        <v>XENIA KELY VERISSIMO DINIZ</v>
      </c>
    </row>
    <row r="285" spans="1:9">
      <c r="A285" s="108">
        <v>1</v>
      </c>
      <c r="B285" s="108">
        <v>2926</v>
      </c>
      <c r="C285" s="106" t="s">
        <v>229</v>
      </c>
      <c r="D285" s="110">
        <v>1778.71</v>
      </c>
      <c r="E285" s="35">
        <f t="shared" si="8"/>
        <v>258.94000000000005</v>
      </c>
      <c r="F285" s="56">
        <f>IFERROR(VLOOKUP(B:B,ADI!B:D,3,0),"0,00")</f>
        <v>604.76</v>
      </c>
      <c r="G285" s="115">
        <v>915.01</v>
      </c>
      <c r="H285" s="35">
        <f t="shared" si="9"/>
        <v>1519.77</v>
      </c>
      <c r="I285" s="41" t="str">
        <f>VLOOKUP(B:B,'FOLHA RESUMIDA'!C:D,2,FALSE)</f>
        <v>ANTONIO CARLOS DE LUNA MATOS</v>
      </c>
    </row>
    <row r="286" spans="1:9">
      <c r="A286" s="108">
        <v>1</v>
      </c>
      <c r="B286" s="108">
        <v>2927</v>
      </c>
      <c r="C286" s="106" t="s">
        <v>230</v>
      </c>
      <c r="D286" s="110">
        <v>1743.31</v>
      </c>
      <c r="E286" s="35">
        <f t="shared" si="8"/>
        <v>928.21</v>
      </c>
      <c r="F286" s="56">
        <f>IFERROR(VLOOKUP(B:B,ADI!B:D,3,0),"0,00")</f>
        <v>548.53</v>
      </c>
      <c r="G286" s="115">
        <v>266.57</v>
      </c>
      <c r="H286" s="35">
        <f t="shared" si="9"/>
        <v>815.09999999999991</v>
      </c>
      <c r="I286" s="41" t="str">
        <f>VLOOKUP(B:B,'FOLHA RESUMIDA'!C:D,2,FALSE)</f>
        <v>DEYVISON MACHADO DA SILVA</v>
      </c>
    </row>
    <row r="287" spans="1:9">
      <c r="A287" s="108">
        <v>1</v>
      </c>
      <c r="B287" s="108">
        <v>2930</v>
      </c>
      <c r="C287" s="106" t="s">
        <v>231</v>
      </c>
      <c r="D287" s="110">
        <v>1784.91</v>
      </c>
      <c r="E287" s="35">
        <f t="shared" si="8"/>
        <v>1085.0100000000002</v>
      </c>
      <c r="F287" s="56">
        <f>IFERROR(VLOOKUP(B:B,ADI!B:D,3,0),"0,00")</f>
        <v>604.76</v>
      </c>
      <c r="G287" s="115">
        <v>95.14</v>
      </c>
      <c r="H287" s="35">
        <f t="shared" si="9"/>
        <v>699.9</v>
      </c>
      <c r="I287" s="41" t="str">
        <f>VLOOKUP(B:B,'FOLHA RESUMIDA'!C:D,2,FALSE)</f>
        <v>JOSE AURICELIO C DE ARAUJO</v>
      </c>
    </row>
    <row r="288" spans="1:9">
      <c r="A288" s="108">
        <v>1</v>
      </c>
      <c r="B288" s="108">
        <v>2931</v>
      </c>
      <c r="C288" s="106" t="s">
        <v>232</v>
      </c>
      <c r="D288" s="110">
        <v>3707.16</v>
      </c>
      <c r="E288" s="35">
        <f t="shared" si="8"/>
        <v>1194.08</v>
      </c>
      <c r="F288" s="56">
        <f>IFERROR(VLOOKUP(B:B,ADI!B:D,3,0),"0,00")</f>
        <v>974.32</v>
      </c>
      <c r="G288" s="115">
        <v>1538.76</v>
      </c>
      <c r="H288" s="35">
        <f t="shared" si="9"/>
        <v>2513.08</v>
      </c>
      <c r="I288" s="41" t="str">
        <f>VLOOKUP(B:B,'FOLHA RESUMIDA'!C:D,2,FALSE)</f>
        <v>JOSILENE FARIAS DOS SANTOS ALM</v>
      </c>
    </row>
    <row r="289" spans="1:9">
      <c r="A289" s="108">
        <v>1</v>
      </c>
      <c r="B289" s="108">
        <v>2933</v>
      </c>
      <c r="C289" s="106" t="s">
        <v>233</v>
      </c>
      <c r="D289" s="110">
        <v>1778.73</v>
      </c>
      <c r="E289" s="35">
        <f t="shared" si="8"/>
        <v>657.57999999999993</v>
      </c>
      <c r="F289" s="56">
        <f>IFERROR(VLOOKUP(B:B,ADI!B:D,3,0),"0,00")</f>
        <v>604.77</v>
      </c>
      <c r="G289" s="115">
        <v>516.38</v>
      </c>
      <c r="H289" s="35">
        <f t="shared" si="9"/>
        <v>1121.1500000000001</v>
      </c>
      <c r="I289" s="41" t="str">
        <f>VLOOKUP(B:B,'FOLHA RESUMIDA'!C:D,2,FALSE)</f>
        <v>LUCY DIAS DE ANDRADE</v>
      </c>
    </row>
    <row r="290" spans="1:9">
      <c r="A290" s="108">
        <v>1</v>
      </c>
      <c r="B290" s="108">
        <v>2936</v>
      </c>
      <c r="C290" s="106" t="s">
        <v>234</v>
      </c>
      <c r="D290" s="110">
        <v>1961.05</v>
      </c>
      <c r="E290" s="35">
        <f t="shared" si="8"/>
        <v>1149.55</v>
      </c>
      <c r="F290" s="56">
        <f>IFERROR(VLOOKUP(B:B,ADI!B:D,3,0),"0,00")</f>
        <v>666.76</v>
      </c>
      <c r="G290" s="115">
        <v>144.74</v>
      </c>
      <c r="H290" s="35">
        <f t="shared" si="9"/>
        <v>811.5</v>
      </c>
      <c r="I290" s="41" t="str">
        <f>VLOOKUP(B:B,'FOLHA RESUMIDA'!C:D,2,FALSE)</f>
        <v>ROSIMERE SOARES DA SILVA</v>
      </c>
    </row>
    <row r="291" spans="1:9">
      <c r="A291" s="108">
        <v>1</v>
      </c>
      <c r="B291" s="108">
        <v>2937</v>
      </c>
      <c r="C291" s="106" t="s">
        <v>235</v>
      </c>
      <c r="D291" s="110">
        <v>1666.55</v>
      </c>
      <c r="E291" s="35">
        <f t="shared" si="8"/>
        <v>398.06999999999994</v>
      </c>
      <c r="F291" s="56">
        <f>IFERROR(VLOOKUP(B:B,ADI!B:D,3,0),"0,00")</f>
        <v>497.53</v>
      </c>
      <c r="G291" s="115">
        <v>770.95</v>
      </c>
      <c r="H291" s="35">
        <f t="shared" si="9"/>
        <v>1268.48</v>
      </c>
      <c r="I291" s="41" t="str">
        <f>VLOOKUP(B:B,'FOLHA RESUMIDA'!C:D,2,FALSE)</f>
        <v>SANDRA REGINA V DOS SANTOS</v>
      </c>
    </row>
    <row r="292" spans="1:9">
      <c r="A292" s="108">
        <v>1</v>
      </c>
      <c r="B292" s="108">
        <v>2941</v>
      </c>
      <c r="C292" s="106" t="s">
        <v>236</v>
      </c>
      <c r="D292" s="110">
        <v>4917.9399999999996</v>
      </c>
      <c r="E292" s="35">
        <f t="shared" si="8"/>
        <v>2473.0899999999997</v>
      </c>
      <c r="F292" s="56">
        <f>IFERROR(VLOOKUP(B:B,ADI!B:D,3,0),"0,00")</f>
        <v>1229.49</v>
      </c>
      <c r="G292" s="115">
        <v>1215.3599999999999</v>
      </c>
      <c r="H292" s="35">
        <f t="shared" si="9"/>
        <v>2444.85</v>
      </c>
      <c r="I292" s="41" t="str">
        <f>VLOOKUP(B:B,'FOLHA RESUMIDA'!C:D,2,FALSE)</f>
        <v>DANIELLE MARIA P NASCIMENTO</v>
      </c>
    </row>
    <row r="293" spans="1:9">
      <c r="A293" s="108">
        <v>1</v>
      </c>
      <c r="B293" s="108">
        <v>2942</v>
      </c>
      <c r="C293" s="106" t="s">
        <v>237</v>
      </c>
      <c r="D293" s="110">
        <v>1613.31</v>
      </c>
      <c r="E293" s="35">
        <f t="shared" si="8"/>
        <v>513.03</v>
      </c>
      <c r="F293" s="56">
        <f>IFERROR(VLOOKUP(B:B,ADI!B:D,3,0),"0,00")</f>
        <v>548.53</v>
      </c>
      <c r="G293" s="115">
        <v>551.75</v>
      </c>
      <c r="H293" s="35">
        <f t="shared" si="9"/>
        <v>1100.28</v>
      </c>
      <c r="I293" s="41" t="str">
        <f>VLOOKUP(B:B,'FOLHA RESUMIDA'!C:D,2,FALSE)</f>
        <v>ELIDIANE BARROS DA CRUZ</v>
      </c>
    </row>
    <row r="294" spans="1:9">
      <c r="A294" s="108">
        <v>1</v>
      </c>
      <c r="B294" s="108">
        <v>2943</v>
      </c>
      <c r="C294" s="106" t="s">
        <v>238</v>
      </c>
      <c r="D294" s="110">
        <v>1615.55</v>
      </c>
      <c r="E294" s="35">
        <f t="shared" si="8"/>
        <v>914.81999999999994</v>
      </c>
      <c r="F294" s="56">
        <f>IFERROR(VLOOKUP(B:B,ADI!B:D,3,0),"0,00")</f>
        <v>497.53</v>
      </c>
      <c r="G294" s="115">
        <v>203.2</v>
      </c>
      <c r="H294" s="35">
        <f t="shared" si="9"/>
        <v>700.73</v>
      </c>
      <c r="I294" s="41" t="str">
        <f>VLOOKUP(B:B,'FOLHA RESUMIDA'!C:D,2,FALSE)</f>
        <v>MARIA JOSE GUILHERME</v>
      </c>
    </row>
    <row r="295" spans="1:9">
      <c r="A295" s="108">
        <v>59</v>
      </c>
      <c r="B295" s="108">
        <v>2962</v>
      </c>
      <c r="C295" s="106" t="s">
        <v>385</v>
      </c>
      <c r="D295" s="110">
        <v>2854.47</v>
      </c>
      <c r="E295" s="35">
        <f t="shared" si="8"/>
        <v>605.07999999999947</v>
      </c>
      <c r="F295" s="56">
        <f>IFERROR(VLOOKUP(B:B,ADI!B:D,3,0),"0,00")</f>
        <v>847.95</v>
      </c>
      <c r="G295" s="115">
        <v>1401.44</v>
      </c>
      <c r="H295" s="35">
        <f t="shared" si="9"/>
        <v>2249.3900000000003</v>
      </c>
      <c r="I295" s="41" t="str">
        <f>VLOOKUP(B:B,'FOLHA RESUMIDA'!C:D,2,FALSE)</f>
        <v>GYSELLE SANTOS AZEVEDO</v>
      </c>
    </row>
    <row r="296" spans="1:9">
      <c r="A296" s="108">
        <v>1</v>
      </c>
      <c r="B296" s="108">
        <v>2969</v>
      </c>
      <c r="C296" s="106" t="s">
        <v>239</v>
      </c>
      <c r="D296" s="110">
        <v>3694.15</v>
      </c>
      <c r="E296" s="35">
        <f t="shared" si="8"/>
        <v>3004.55</v>
      </c>
      <c r="F296" s="56">
        <f>IFERROR(VLOOKUP(B:B,ADI!B:D,3,0),"0,00")</f>
        <v>689.6</v>
      </c>
      <c r="G296" s="115">
        <v>0</v>
      </c>
      <c r="H296" s="35">
        <f t="shared" si="9"/>
        <v>689.6</v>
      </c>
      <c r="I296" s="41" t="str">
        <f>VLOOKUP(B:B,'FOLHA RESUMIDA'!C:D,2,FALSE)</f>
        <v>LEYRIANE TELMA V FARIAS</v>
      </c>
    </row>
    <row r="297" spans="1:9">
      <c r="A297" s="108">
        <v>3</v>
      </c>
      <c r="B297" s="108">
        <v>2970</v>
      </c>
      <c r="C297" s="106" t="s">
        <v>325</v>
      </c>
      <c r="D297" s="110">
        <v>2702.2</v>
      </c>
      <c r="E297" s="35">
        <f t="shared" si="8"/>
        <v>1933.58</v>
      </c>
      <c r="F297" s="56">
        <f>IFERROR(VLOOKUP(B:B,ADI!B:D,3,0),"0,00")</f>
        <v>768.62</v>
      </c>
      <c r="G297" s="115">
        <v>0</v>
      </c>
      <c r="H297" s="35">
        <f t="shared" si="9"/>
        <v>768.62</v>
      </c>
      <c r="I297" s="41" t="str">
        <f>VLOOKUP(B:B,'FOLHA RESUMIDA'!C:D,2,FALSE)</f>
        <v>DAYANE M VALENCA DE OLIVEIRA</v>
      </c>
    </row>
    <row r="298" spans="1:9">
      <c r="A298" s="108">
        <v>10</v>
      </c>
      <c r="B298" s="108">
        <v>2971</v>
      </c>
      <c r="C298" s="106" t="s">
        <v>376</v>
      </c>
      <c r="D298" s="110">
        <v>2493.98</v>
      </c>
      <c r="E298" s="35">
        <f t="shared" si="8"/>
        <v>1217.98</v>
      </c>
      <c r="F298" s="56">
        <f>IFERROR(VLOOKUP(B:B,ADI!B:D,3,0),"0,00")</f>
        <v>847.95</v>
      </c>
      <c r="G298" s="115">
        <v>428.05</v>
      </c>
      <c r="H298" s="35">
        <f t="shared" si="9"/>
        <v>1276</v>
      </c>
      <c r="I298" s="41" t="str">
        <f>VLOOKUP(B:B,'FOLHA RESUMIDA'!C:D,2,FALSE)</f>
        <v>LETYCIA THAISA V FARIAS</v>
      </c>
    </row>
    <row r="299" spans="1:9">
      <c r="A299" s="108">
        <v>3</v>
      </c>
      <c r="B299" s="108">
        <v>2973</v>
      </c>
      <c r="C299" s="106" t="s">
        <v>334</v>
      </c>
      <c r="D299" s="110">
        <v>6089.94</v>
      </c>
      <c r="E299" s="35">
        <f t="shared" si="8"/>
        <v>3340.4999999999995</v>
      </c>
      <c r="F299" s="56" t="str">
        <f>IFERROR(VLOOKUP(B:B,ADI!B:D,3,0),"0,00")</f>
        <v>0,00</v>
      </c>
      <c r="G299" s="115">
        <v>2749.44</v>
      </c>
      <c r="H299" s="35">
        <f t="shared" si="9"/>
        <v>2749.44</v>
      </c>
      <c r="I299" s="41" t="str">
        <f>VLOOKUP(B:B,'FOLHA RESUMIDA'!C:D,2,FALSE)</f>
        <v>ELDERSON GOMES DA CUNHA</v>
      </c>
    </row>
    <row r="300" spans="1:9">
      <c r="A300" s="108">
        <v>3</v>
      </c>
      <c r="B300" s="108">
        <v>2974</v>
      </c>
      <c r="C300" s="106" t="s">
        <v>335</v>
      </c>
      <c r="D300" s="110">
        <v>2150.6999999999998</v>
      </c>
      <c r="E300" s="35">
        <f t="shared" si="8"/>
        <v>1453.56</v>
      </c>
      <c r="F300" s="56">
        <f>IFERROR(VLOOKUP(B:B,ADI!B:D,3,0),"0,00")</f>
        <v>697.14</v>
      </c>
      <c r="G300" s="115">
        <v>0</v>
      </c>
      <c r="H300" s="35">
        <f t="shared" si="9"/>
        <v>697.14</v>
      </c>
      <c r="I300" s="41" t="str">
        <f>VLOOKUP(B:B,'FOLHA RESUMIDA'!C:D,2,FALSE)</f>
        <v>MARCELO DIEDERICHS PRATES</v>
      </c>
    </row>
    <row r="301" spans="1:9">
      <c r="A301" s="108">
        <v>23</v>
      </c>
      <c r="B301" s="108">
        <v>2977</v>
      </c>
      <c r="C301" s="106" t="s">
        <v>348</v>
      </c>
      <c r="D301" s="110">
        <v>5019.93</v>
      </c>
      <c r="E301" s="35">
        <f t="shared" si="8"/>
        <v>867.3100000000004</v>
      </c>
      <c r="F301" s="56">
        <f>IFERROR(VLOOKUP(B:B,ADI!B:D,3,0),"0,00")</f>
        <v>1706.78</v>
      </c>
      <c r="G301" s="115">
        <v>2445.84</v>
      </c>
      <c r="H301" s="35">
        <f t="shared" si="9"/>
        <v>4152.62</v>
      </c>
      <c r="I301" s="41" t="str">
        <f>VLOOKUP(B:B,'FOLHA RESUMIDA'!C:D,2,FALSE)</f>
        <v>VENILTON CARLOS M CARDOSO</v>
      </c>
    </row>
    <row r="302" spans="1:9">
      <c r="A302" s="108">
        <v>23</v>
      </c>
      <c r="B302" s="108">
        <v>2978</v>
      </c>
      <c r="C302" s="106" t="s">
        <v>349</v>
      </c>
      <c r="D302" s="110">
        <v>3869.46</v>
      </c>
      <c r="E302" s="35">
        <f t="shared" si="8"/>
        <v>2775.92</v>
      </c>
      <c r="F302" s="56">
        <f>IFERROR(VLOOKUP(B:B,ADI!B:D,3,0),"0,00")</f>
        <v>847.95</v>
      </c>
      <c r="G302" s="115">
        <v>245.59</v>
      </c>
      <c r="H302" s="35">
        <f t="shared" si="9"/>
        <v>1093.54</v>
      </c>
      <c r="I302" s="41" t="str">
        <f>VLOOKUP(B:B,'FOLHA RESUMIDA'!C:D,2,FALSE)</f>
        <v>CARLOS BRUNO GOMES MACEDO</v>
      </c>
    </row>
    <row r="303" spans="1:9">
      <c r="A303" s="108">
        <v>1</v>
      </c>
      <c r="B303" s="108">
        <v>2982</v>
      </c>
      <c r="C303" s="106" t="s">
        <v>240</v>
      </c>
      <c r="D303" s="110">
        <v>6170.7</v>
      </c>
      <c r="E303" s="35">
        <f t="shared" si="8"/>
        <v>4021.25</v>
      </c>
      <c r="F303" s="56">
        <f>IFERROR(VLOOKUP(B:B,ADI!B:D,3,0),"0,00")</f>
        <v>1337.31</v>
      </c>
      <c r="G303" s="115">
        <v>812.14</v>
      </c>
      <c r="H303" s="35">
        <f t="shared" si="9"/>
        <v>2149.4499999999998</v>
      </c>
      <c r="I303" s="41" t="str">
        <f>VLOOKUP(B:B,'FOLHA RESUMIDA'!C:D,2,FALSE)</f>
        <v>CINTIA MARIA LEITE DO N AVELAR</v>
      </c>
    </row>
    <row r="304" spans="1:9">
      <c r="A304" s="108">
        <v>1</v>
      </c>
      <c r="B304" s="108">
        <v>2983</v>
      </c>
      <c r="C304" s="106" t="s">
        <v>241</v>
      </c>
      <c r="D304" s="110">
        <v>3315.52</v>
      </c>
      <c r="E304" s="35">
        <f t="shared" si="8"/>
        <v>774.04999999999973</v>
      </c>
      <c r="F304" s="56">
        <f>IFERROR(VLOOKUP(B:B,ADI!B:D,3,0),"0,00")</f>
        <v>1004.71</v>
      </c>
      <c r="G304" s="115">
        <v>1536.76</v>
      </c>
      <c r="H304" s="35">
        <f t="shared" si="9"/>
        <v>2541.4700000000003</v>
      </c>
      <c r="I304" s="41" t="str">
        <f>VLOOKUP(B:B,'FOLHA RESUMIDA'!C:D,2,FALSE)</f>
        <v>EMILLY INOCENCIO DA SILVA</v>
      </c>
    </row>
    <row r="305" spans="1:9">
      <c r="A305" s="108">
        <v>1</v>
      </c>
      <c r="B305" s="108">
        <v>2988</v>
      </c>
      <c r="C305" s="106" t="s">
        <v>242</v>
      </c>
      <c r="D305" s="110">
        <v>6439.3</v>
      </c>
      <c r="E305" s="35">
        <f t="shared" si="8"/>
        <v>3928.9300000000003</v>
      </c>
      <c r="F305" s="56">
        <f>IFERROR(VLOOKUP(B:B,ADI!B:D,3,0),"0,00")</f>
        <v>1212.95</v>
      </c>
      <c r="G305" s="115">
        <v>1297.42</v>
      </c>
      <c r="H305" s="35">
        <f t="shared" si="9"/>
        <v>2510.37</v>
      </c>
      <c r="I305" s="41" t="str">
        <f>VLOOKUP(B:B,'FOLHA RESUMIDA'!C:D,2,FALSE)</f>
        <v>GERALDO CRISTOVAO DE O FILHO</v>
      </c>
    </row>
    <row r="306" spans="1:9">
      <c r="A306" s="108">
        <v>1</v>
      </c>
      <c r="B306" s="108">
        <v>2996</v>
      </c>
      <c r="C306" s="106" t="s">
        <v>243</v>
      </c>
      <c r="D306" s="110">
        <v>6618.72</v>
      </c>
      <c r="E306" s="35">
        <f t="shared" si="8"/>
        <v>3175.1600000000008</v>
      </c>
      <c r="F306" s="56">
        <f>IFERROR(VLOOKUP(B:B,ADI!B:D,3,0),"0,00")</f>
        <v>2111.4499999999998</v>
      </c>
      <c r="G306" s="115">
        <v>1332.11</v>
      </c>
      <c r="H306" s="35">
        <f t="shared" si="9"/>
        <v>3443.5599999999995</v>
      </c>
      <c r="I306" s="41" t="str">
        <f>VLOOKUP(B:B,'FOLHA RESUMIDA'!C:D,2,FALSE)</f>
        <v>LUCIANO BARROS COSTA</v>
      </c>
    </row>
    <row r="307" spans="1:9">
      <c r="A307" s="108">
        <v>1</v>
      </c>
      <c r="B307" s="108">
        <v>2998</v>
      </c>
      <c r="C307" s="106" t="s">
        <v>244</v>
      </c>
      <c r="D307" s="110">
        <v>6570.65</v>
      </c>
      <c r="E307" s="35">
        <f t="shared" si="8"/>
        <v>2446.17</v>
      </c>
      <c r="F307" s="56">
        <f>IFERROR(VLOOKUP(B:B,ADI!B:D,3,0),"0,00")</f>
        <v>2111.4499999999998</v>
      </c>
      <c r="G307" s="115">
        <v>2013.03</v>
      </c>
      <c r="H307" s="35">
        <f t="shared" si="9"/>
        <v>4124.4799999999996</v>
      </c>
      <c r="I307" s="41" t="str">
        <f>VLOOKUP(B:B,'FOLHA RESUMIDA'!C:D,2,FALSE)</f>
        <v>MIGUEL WILSON REGUEIRA RIBEIRO</v>
      </c>
    </row>
    <row r="308" spans="1:9">
      <c r="A308" s="108">
        <v>1</v>
      </c>
      <c r="B308" s="108">
        <v>3003</v>
      </c>
      <c r="C308" s="106" t="s">
        <v>245</v>
      </c>
      <c r="D308" s="110">
        <v>5198.3599999999997</v>
      </c>
      <c r="E308" s="35">
        <f t="shared" si="8"/>
        <v>882.65999999999894</v>
      </c>
      <c r="F308" s="56">
        <f>IFERROR(VLOOKUP(B:B,ADI!B:D,3,0),"0,00")</f>
        <v>1644.88</v>
      </c>
      <c r="G308" s="115">
        <v>2670.82</v>
      </c>
      <c r="H308" s="35">
        <f t="shared" si="9"/>
        <v>4315.7000000000007</v>
      </c>
      <c r="I308" s="41" t="str">
        <f>VLOOKUP(B:B,'FOLHA RESUMIDA'!C:D,2,FALSE)</f>
        <v>CAETANO SILVA DIAS</v>
      </c>
    </row>
    <row r="309" spans="1:9">
      <c r="A309" s="108">
        <v>1</v>
      </c>
      <c r="B309" s="108">
        <v>3004</v>
      </c>
      <c r="C309" s="106" t="s">
        <v>246</v>
      </c>
      <c r="D309" s="110">
        <v>7360.54</v>
      </c>
      <c r="E309" s="35">
        <f t="shared" si="8"/>
        <v>3887.35</v>
      </c>
      <c r="F309" s="56">
        <f>IFERROR(VLOOKUP(B:B,ADI!B:D,3,0),"0,00")</f>
        <v>1644.88</v>
      </c>
      <c r="G309" s="115">
        <v>1828.31</v>
      </c>
      <c r="H309" s="35">
        <f t="shared" si="9"/>
        <v>3473.19</v>
      </c>
      <c r="I309" s="41" t="str">
        <f>VLOOKUP(B:B,'FOLHA RESUMIDA'!C:D,2,FALSE)</f>
        <v>ITHALO IGOR DANTAS E SILVA</v>
      </c>
    </row>
    <row r="310" spans="1:9">
      <c r="A310" s="108">
        <v>1</v>
      </c>
      <c r="B310" s="108">
        <v>3015</v>
      </c>
      <c r="C310" s="106" t="s">
        <v>247</v>
      </c>
      <c r="D310" s="110">
        <v>466.41</v>
      </c>
      <c r="E310" s="35">
        <f t="shared" si="8"/>
        <v>466.41</v>
      </c>
      <c r="F310" s="56" t="str">
        <f>IFERROR(VLOOKUP(B:B,ADI!B:D,3,0),"0,00")</f>
        <v>0,00</v>
      </c>
      <c r="G310" s="115">
        <v>0</v>
      </c>
      <c r="H310" s="35">
        <f t="shared" si="9"/>
        <v>0</v>
      </c>
      <c r="I310" s="41" t="str">
        <f>VLOOKUP(B:B,'FOLHA RESUMIDA'!C:D,2,FALSE)</f>
        <v>MARIA DANIELLE DE SOUZA SANTOS</v>
      </c>
    </row>
    <row r="311" spans="1:9">
      <c r="A311" s="108">
        <v>1</v>
      </c>
      <c r="B311" s="108">
        <v>3016</v>
      </c>
      <c r="C311" s="106" t="s">
        <v>248</v>
      </c>
      <c r="D311" s="110">
        <v>2050.41</v>
      </c>
      <c r="E311" s="35">
        <f t="shared" si="8"/>
        <v>786.93999999999983</v>
      </c>
      <c r="F311" s="56">
        <f>IFERROR(VLOOKUP(B:B,ADI!B:D,3,0),"0,00")</f>
        <v>697.14</v>
      </c>
      <c r="G311" s="115">
        <v>566.33000000000004</v>
      </c>
      <c r="H311" s="35">
        <f t="shared" si="9"/>
        <v>1263.47</v>
      </c>
      <c r="I311" s="41" t="str">
        <f>VLOOKUP(B:B,'FOLHA RESUMIDA'!C:D,2,FALSE)</f>
        <v>MARIANA SILVA MONTEIRO</v>
      </c>
    </row>
    <row r="312" spans="1:9">
      <c r="A312" s="108">
        <v>10</v>
      </c>
      <c r="B312" s="108">
        <v>3023</v>
      </c>
      <c r="C312" s="106" t="s">
        <v>344</v>
      </c>
      <c r="D312" s="110">
        <v>5380.42</v>
      </c>
      <c r="E312" s="35">
        <f t="shared" si="8"/>
        <v>1102.2399999999998</v>
      </c>
      <c r="F312" s="56">
        <f>IFERROR(VLOOKUP(B:B,ADI!B:D,3,0),"0,00")</f>
        <v>1706.78</v>
      </c>
      <c r="G312" s="115">
        <v>2571.4</v>
      </c>
      <c r="H312" s="35">
        <f t="shared" si="9"/>
        <v>4278.18</v>
      </c>
      <c r="I312" s="41" t="str">
        <f>VLOOKUP(B:B,'FOLHA RESUMIDA'!C:D,2,FALSE)</f>
        <v>SERGIO ARAUJO DE OLIVEIRA</v>
      </c>
    </row>
    <row r="313" spans="1:9">
      <c r="A313" s="108">
        <v>1</v>
      </c>
      <c r="B313" s="108">
        <v>3025</v>
      </c>
      <c r="C313" s="106" t="s">
        <v>379</v>
      </c>
      <c r="D313" s="110">
        <v>4780.87</v>
      </c>
      <c r="E313" s="35">
        <f t="shared" si="8"/>
        <v>2382.62</v>
      </c>
      <c r="F313" s="56">
        <f>IFERROR(VLOOKUP(B:B,ADI!B:D,3,0),"0,00")</f>
        <v>1625.5</v>
      </c>
      <c r="G313" s="115">
        <v>772.75</v>
      </c>
      <c r="H313" s="35">
        <f t="shared" si="9"/>
        <v>2398.25</v>
      </c>
      <c r="I313" s="41" t="str">
        <f>VLOOKUP(B:B,'FOLHA RESUMIDA'!C:D,2,FALSE)</f>
        <v>MARIANA KAROLYNE G DE SOUZA</v>
      </c>
    </row>
    <row r="314" spans="1:9">
      <c r="A314" s="108">
        <v>48</v>
      </c>
      <c r="B314" s="108">
        <v>3027</v>
      </c>
      <c r="C314" s="106" t="s">
        <v>249</v>
      </c>
      <c r="D314" s="110">
        <v>6533.85</v>
      </c>
      <c r="E314" s="35">
        <f t="shared" si="8"/>
        <v>6520.0300000000007</v>
      </c>
      <c r="F314" s="56" t="str">
        <f>IFERROR(VLOOKUP(B:B,ADI!B:D,3,0),"0,00")</f>
        <v>0,00</v>
      </c>
      <c r="G314" s="115">
        <v>13.82</v>
      </c>
      <c r="H314" s="35">
        <f t="shared" si="9"/>
        <v>13.82</v>
      </c>
      <c r="I314" s="41" t="str">
        <f>VLOOKUP(B:B,'FOLHA RESUMIDA'!C:D,2,FALSE)</f>
        <v>MARILIA MILENA R PIRES</v>
      </c>
    </row>
    <row r="315" spans="1:9">
      <c r="A315" s="108">
        <v>51</v>
      </c>
      <c r="B315" s="108">
        <v>3029</v>
      </c>
      <c r="C315" s="106" t="s">
        <v>377</v>
      </c>
      <c r="D315" s="110">
        <v>5019.93</v>
      </c>
      <c r="E315" s="35">
        <f t="shared" si="8"/>
        <v>846.99000000000069</v>
      </c>
      <c r="F315" s="56">
        <f>IFERROR(VLOOKUP(B:B,ADI!B:D,3,0),"0,00")</f>
        <v>1706.78</v>
      </c>
      <c r="G315" s="115">
        <v>2466.16</v>
      </c>
      <c r="H315" s="35">
        <f t="shared" si="9"/>
        <v>4172.9399999999996</v>
      </c>
      <c r="I315" s="41" t="str">
        <f>VLOOKUP(B:B,'FOLHA RESUMIDA'!C:D,2,FALSE)</f>
        <v>RISOALDO DUARTE DA S JUNIOR</v>
      </c>
    </row>
    <row r="316" spans="1:9">
      <c r="A316" s="108">
        <v>1</v>
      </c>
      <c r="B316" s="108">
        <v>3031</v>
      </c>
      <c r="C316" s="106" t="s">
        <v>250</v>
      </c>
      <c r="D316" s="110">
        <v>8647.7199999999993</v>
      </c>
      <c r="E316" s="35">
        <f t="shared" si="8"/>
        <v>2170.4099999999989</v>
      </c>
      <c r="F316" s="56">
        <f>IFERROR(VLOOKUP(B:B,ADI!B:D,3,0),"0,00")</f>
        <v>2647.76</v>
      </c>
      <c r="G316" s="115">
        <v>3829.55</v>
      </c>
      <c r="H316" s="35">
        <f t="shared" si="9"/>
        <v>6477.31</v>
      </c>
      <c r="I316" s="41" t="str">
        <f>VLOOKUP(B:B,'FOLHA RESUMIDA'!C:D,2,FALSE)</f>
        <v>DENNYS LAPENDA FAGUNDES</v>
      </c>
    </row>
    <row r="317" spans="1:9">
      <c r="A317" s="108">
        <v>1</v>
      </c>
      <c r="B317" s="108">
        <v>3032</v>
      </c>
      <c r="C317" s="106" t="s">
        <v>323</v>
      </c>
      <c r="D317" s="110">
        <v>5019.93</v>
      </c>
      <c r="E317" s="35">
        <f t="shared" si="8"/>
        <v>1182.04</v>
      </c>
      <c r="F317" s="56">
        <f>IFERROR(VLOOKUP(B:B,ADI!B:D,3,0),"0,00")</f>
        <v>1706.78</v>
      </c>
      <c r="G317" s="115">
        <v>2131.11</v>
      </c>
      <c r="H317" s="35">
        <f t="shared" si="9"/>
        <v>3837.8900000000003</v>
      </c>
      <c r="I317" s="41" t="str">
        <f>VLOOKUP(B:B,'FOLHA RESUMIDA'!C:D,2,FALSE)</f>
        <v>KELEN CRISTINA DE AL F E SILVA</v>
      </c>
    </row>
    <row r="318" spans="1:9">
      <c r="A318" s="108">
        <v>1</v>
      </c>
      <c r="B318" s="108">
        <v>3036</v>
      </c>
      <c r="C318" s="106" t="s">
        <v>251</v>
      </c>
      <c r="D318" s="110">
        <v>4594.66</v>
      </c>
      <c r="E318" s="35">
        <f t="shared" si="8"/>
        <v>677.60999999999967</v>
      </c>
      <c r="F318" s="56">
        <f>IFERROR(VLOOKUP(B:B,ADI!B:D,3,0),"0,00")</f>
        <v>1562.18</v>
      </c>
      <c r="G318" s="115">
        <v>2354.87</v>
      </c>
      <c r="H318" s="35">
        <f t="shared" si="9"/>
        <v>3917.05</v>
      </c>
      <c r="I318" s="41" t="str">
        <f>VLOOKUP(B:B,'FOLHA RESUMIDA'!C:D,2,FALSE)</f>
        <v>CECILIA REGINA DO N S CABRAL</v>
      </c>
    </row>
    <row r="319" spans="1:9">
      <c r="A319" s="108">
        <v>1</v>
      </c>
      <c r="B319" s="108">
        <v>3040</v>
      </c>
      <c r="C319" s="106" t="s">
        <v>252</v>
      </c>
      <c r="D319" s="110">
        <v>8042.87</v>
      </c>
      <c r="E319" s="35">
        <f t="shared" si="8"/>
        <v>4175.84</v>
      </c>
      <c r="F319" s="56">
        <f>IFERROR(VLOOKUP(B:B,ADI!B:D,3,0),"0,00")</f>
        <v>1789.42</v>
      </c>
      <c r="G319" s="115">
        <v>2077.61</v>
      </c>
      <c r="H319" s="35">
        <f t="shared" si="9"/>
        <v>3867.03</v>
      </c>
      <c r="I319" s="41" t="str">
        <f>VLOOKUP(B:B,'FOLHA RESUMIDA'!C:D,2,FALSE)</f>
        <v>LORENA ESTHER L M CAVALCANTI</v>
      </c>
    </row>
    <row r="320" spans="1:9">
      <c r="A320" s="108">
        <v>1</v>
      </c>
      <c r="B320" s="108">
        <v>3044</v>
      </c>
      <c r="C320" s="106" t="s">
        <v>331</v>
      </c>
      <c r="D320" s="110">
        <v>7924.67</v>
      </c>
      <c r="E320" s="35">
        <f t="shared" si="8"/>
        <v>2534.38</v>
      </c>
      <c r="F320" s="56">
        <f>IFERROR(VLOOKUP(B:B,ADI!B:D,3,0),"0,00")</f>
        <v>2571.8200000000002</v>
      </c>
      <c r="G320" s="115">
        <v>2818.47</v>
      </c>
      <c r="H320" s="35">
        <f t="shared" si="9"/>
        <v>5390.29</v>
      </c>
      <c r="I320" s="41" t="str">
        <f>VLOOKUP(B:B,'FOLHA RESUMIDA'!C:D,2,FALSE)</f>
        <v>THIANE NASCIMENTO PAIXAO</v>
      </c>
    </row>
    <row r="321" spans="1:9">
      <c r="A321" s="108">
        <v>1</v>
      </c>
      <c r="B321" s="108">
        <v>3046</v>
      </c>
      <c r="C321" s="106" t="s">
        <v>381</v>
      </c>
      <c r="D321" s="110">
        <v>5141.3599999999997</v>
      </c>
      <c r="E321" s="35">
        <f t="shared" si="8"/>
        <v>1097.5699999999997</v>
      </c>
      <c r="F321" s="56">
        <f>IFERROR(VLOOKUP(B:B,ADI!B:D,3,0),"0,00")</f>
        <v>1625.5</v>
      </c>
      <c r="G321" s="115">
        <v>2418.29</v>
      </c>
      <c r="H321" s="35">
        <f t="shared" si="9"/>
        <v>4043.79</v>
      </c>
      <c r="I321" s="41" t="str">
        <f>VLOOKUP(B:B,'FOLHA RESUMIDA'!C:D,2,FALSE)</f>
        <v>RONALDO GOMINHO BISPO FILHO</v>
      </c>
    </row>
    <row r="322" spans="1:9">
      <c r="A322" s="108">
        <v>1</v>
      </c>
      <c r="B322" s="108">
        <v>3047</v>
      </c>
      <c r="C322" s="106" t="s">
        <v>253</v>
      </c>
      <c r="D322" s="110">
        <v>3237.73</v>
      </c>
      <c r="E322" s="35">
        <f t="shared" si="8"/>
        <v>709.42000000000007</v>
      </c>
      <c r="F322" s="56">
        <f>IFERROR(VLOOKUP(B:B,ADI!B:D,3,0),"0,00")</f>
        <v>1100.83</v>
      </c>
      <c r="G322" s="115">
        <v>1427.48</v>
      </c>
      <c r="H322" s="35">
        <f t="shared" si="9"/>
        <v>2528.31</v>
      </c>
      <c r="I322" s="41" t="str">
        <f>VLOOKUP(B:B,'FOLHA RESUMIDA'!C:D,2,FALSE)</f>
        <v>SWEET GALLEGHER CAETANO COSTA</v>
      </c>
    </row>
    <row r="323" spans="1:9">
      <c r="A323" s="108">
        <v>1</v>
      </c>
      <c r="B323" s="108">
        <v>3049</v>
      </c>
      <c r="C323" s="106" t="s">
        <v>254</v>
      </c>
      <c r="D323" s="110">
        <v>7152.42</v>
      </c>
      <c r="E323" s="35">
        <f t="shared" si="8"/>
        <v>5074.43</v>
      </c>
      <c r="F323" s="56">
        <f>IFERROR(VLOOKUP(B:B,ADI!B:D,3,0),"0,00")</f>
        <v>2077.9899999999998</v>
      </c>
      <c r="G323" s="115">
        <v>0</v>
      </c>
      <c r="H323" s="35">
        <f t="shared" si="9"/>
        <v>2077.9899999999998</v>
      </c>
      <c r="I323" s="41" t="str">
        <f>VLOOKUP(B:B,'FOLHA RESUMIDA'!C:D,2,FALSE)</f>
        <v>DEBORA GUEDES NERES</v>
      </c>
    </row>
    <row r="324" spans="1:9">
      <c r="A324" s="108">
        <v>50</v>
      </c>
      <c r="B324" s="108">
        <v>3055</v>
      </c>
      <c r="C324" s="106" t="s">
        <v>373</v>
      </c>
      <c r="D324" s="110">
        <v>5019.93</v>
      </c>
      <c r="E324" s="35">
        <f t="shared" si="8"/>
        <v>1466.6600000000003</v>
      </c>
      <c r="F324" s="56">
        <f>IFERROR(VLOOKUP(B:B,ADI!B:D,3,0),"0,00")</f>
        <v>1706.78</v>
      </c>
      <c r="G324" s="115">
        <v>1846.49</v>
      </c>
      <c r="H324" s="35">
        <f t="shared" si="9"/>
        <v>3553.27</v>
      </c>
      <c r="I324" s="41" t="str">
        <f>VLOOKUP(B:B,'FOLHA RESUMIDA'!C:D,2,FALSE)</f>
        <v>ANA PAULA SABINO L DE SOUZA</v>
      </c>
    </row>
    <row r="325" spans="1:9">
      <c r="A325" s="108">
        <v>1</v>
      </c>
      <c r="B325" s="108">
        <v>3057</v>
      </c>
      <c r="C325" s="106" t="s">
        <v>255</v>
      </c>
      <c r="D325" s="110">
        <v>2418.4</v>
      </c>
      <c r="E325" s="35">
        <f t="shared" si="8"/>
        <v>1039.93</v>
      </c>
      <c r="F325" s="56" t="str">
        <f>IFERROR(VLOOKUP(B:B,ADI!B:D,3,0),"0,00")</f>
        <v>0,00</v>
      </c>
      <c r="G325" s="115">
        <v>1378.47</v>
      </c>
      <c r="H325" s="35">
        <f t="shared" si="9"/>
        <v>1378.47</v>
      </c>
      <c r="I325" s="41" t="str">
        <f>VLOOKUP(B:B,'FOLHA RESUMIDA'!C:D,2,FALSE)</f>
        <v>YANNE TALITA PEREIRA CALIXTO</v>
      </c>
    </row>
    <row r="326" spans="1:9">
      <c r="A326" s="108">
        <v>1</v>
      </c>
      <c r="B326" s="108">
        <v>3063</v>
      </c>
      <c r="C326" s="106" t="s">
        <v>256</v>
      </c>
      <c r="D326" s="110">
        <v>2410.91</v>
      </c>
      <c r="E326" s="35">
        <f t="shared" ref="E326:E389" si="10">D326-H326</f>
        <v>970.21</v>
      </c>
      <c r="F326" s="56">
        <f>IFERROR(VLOOKUP(B:B,ADI!B:D,3,0),"0,00")</f>
        <v>697.14</v>
      </c>
      <c r="G326" s="115">
        <v>743.56</v>
      </c>
      <c r="H326" s="35">
        <f t="shared" ref="H326:H389" si="11">F326+G326</f>
        <v>1440.6999999999998</v>
      </c>
      <c r="I326" s="41" t="str">
        <f>VLOOKUP(B:B,'FOLHA RESUMIDA'!C:D,2,FALSE)</f>
        <v>DEYBISON AFONSO PEREIRA</v>
      </c>
    </row>
    <row r="327" spans="1:9">
      <c r="A327" s="108">
        <v>1</v>
      </c>
      <c r="B327" s="108">
        <v>3067</v>
      </c>
      <c r="C327" s="106" t="s">
        <v>257</v>
      </c>
      <c r="D327" s="110">
        <v>3165.28</v>
      </c>
      <c r="E327" s="35">
        <f t="shared" si="10"/>
        <v>1304.8900000000001</v>
      </c>
      <c r="F327" s="56">
        <f>IFERROR(VLOOKUP(B:B,ADI!B:D,3,0),"0,00")</f>
        <v>1076.2</v>
      </c>
      <c r="G327" s="115">
        <v>784.19</v>
      </c>
      <c r="H327" s="35">
        <f t="shared" si="11"/>
        <v>1860.39</v>
      </c>
      <c r="I327" s="41" t="str">
        <f>VLOOKUP(B:B,'FOLHA RESUMIDA'!C:D,2,FALSE)</f>
        <v>EMANUELA AMELIA DE A  AGUIAR</v>
      </c>
    </row>
    <row r="328" spans="1:9">
      <c r="A328" s="108">
        <v>16</v>
      </c>
      <c r="B328" s="108">
        <v>3069</v>
      </c>
      <c r="C328" s="106" t="s">
        <v>326</v>
      </c>
      <c r="D328" s="110">
        <v>2621.15</v>
      </c>
      <c r="E328" s="35">
        <f t="shared" si="10"/>
        <v>1076.5900000000001</v>
      </c>
      <c r="F328" s="56">
        <f>IFERROR(VLOOKUP(B:B,ADI!B:D,3,0),"0,00")</f>
        <v>768.62</v>
      </c>
      <c r="G328" s="115">
        <v>775.94</v>
      </c>
      <c r="H328" s="35">
        <f t="shared" si="11"/>
        <v>1544.56</v>
      </c>
      <c r="I328" s="41" t="str">
        <f>VLOOKUP(B:B,'FOLHA RESUMIDA'!C:D,2,FALSE)</f>
        <v>ANDRE LUIS MOTA PIRES</v>
      </c>
    </row>
    <row r="329" spans="1:9" ht="11.25" customHeight="1">
      <c r="A329" s="108">
        <v>1</v>
      </c>
      <c r="B329" s="108">
        <v>3081</v>
      </c>
      <c r="C329" s="106" t="s">
        <v>258</v>
      </c>
      <c r="D329" s="110">
        <v>1615.39</v>
      </c>
      <c r="E329" s="35">
        <f t="shared" si="10"/>
        <v>375.31999999999994</v>
      </c>
      <c r="F329" s="56">
        <f>IFERROR(VLOOKUP(B:B,ADI!B:D,3,0),"0,00")</f>
        <v>549.23</v>
      </c>
      <c r="G329" s="115">
        <v>690.84</v>
      </c>
      <c r="H329" s="35">
        <f t="shared" si="11"/>
        <v>1240.0700000000002</v>
      </c>
      <c r="I329" s="41" t="str">
        <f>VLOOKUP(B:B,'FOLHA RESUMIDA'!C:D,2,FALSE)</f>
        <v>MAILTON NOBRE DE MEDEIROS</v>
      </c>
    </row>
    <row r="330" spans="1:9" ht="11.25" customHeight="1">
      <c r="A330" s="108">
        <v>1</v>
      </c>
      <c r="B330" s="108">
        <v>3086</v>
      </c>
      <c r="C330" s="106" t="s">
        <v>327</v>
      </c>
      <c r="D330" s="110">
        <v>5019.93</v>
      </c>
      <c r="E330" s="35">
        <f t="shared" si="10"/>
        <v>2177.5700000000006</v>
      </c>
      <c r="F330" s="56">
        <f>IFERROR(VLOOKUP(B:B,ADI!B:D,3,0),"0,00")</f>
        <v>1706.78</v>
      </c>
      <c r="G330" s="115">
        <v>1135.58</v>
      </c>
      <c r="H330" s="35">
        <f t="shared" si="11"/>
        <v>2842.3599999999997</v>
      </c>
      <c r="I330" s="41" t="str">
        <f>VLOOKUP(B:B,'FOLHA RESUMIDA'!C:D,2,FALSE)</f>
        <v>DIMAS CARDOSO CAMPOS</v>
      </c>
    </row>
    <row r="331" spans="1:9">
      <c r="A331" s="108">
        <v>1</v>
      </c>
      <c r="B331" s="108">
        <v>3092</v>
      </c>
      <c r="C331" s="106" t="s">
        <v>521</v>
      </c>
      <c r="D331" s="110">
        <v>23079.200000000001</v>
      </c>
      <c r="E331" s="35">
        <f t="shared" si="10"/>
        <v>8106.42</v>
      </c>
      <c r="F331" s="56">
        <f>IFERROR(VLOOKUP(B:B,ADI!B:D,3,0),"0,00")</f>
        <v>7846.93</v>
      </c>
      <c r="G331" s="115">
        <v>7125.85</v>
      </c>
      <c r="H331" s="35">
        <f t="shared" si="11"/>
        <v>14972.78</v>
      </c>
      <c r="I331" s="41" t="str">
        <f>VLOOKUP(B:B,'FOLHA RESUMIDA'!C:D,2,FALSE)</f>
        <v>BETY ANNE DE A SENNA</v>
      </c>
    </row>
    <row r="332" spans="1:9">
      <c r="A332" s="108">
        <v>1</v>
      </c>
      <c r="B332" s="108">
        <v>3112</v>
      </c>
      <c r="C332" s="106" t="s">
        <v>259</v>
      </c>
      <c r="D332" s="110">
        <v>3917.38</v>
      </c>
      <c r="E332" s="35">
        <f t="shared" si="10"/>
        <v>3079.34</v>
      </c>
      <c r="F332" s="56" t="str">
        <f>IFERROR(VLOOKUP(B:B,ADI!B:D,3,0),"0,00")</f>
        <v>0,00</v>
      </c>
      <c r="G332" s="115">
        <v>838.04</v>
      </c>
      <c r="H332" s="35">
        <f t="shared" si="11"/>
        <v>838.04</v>
      </c>
      <c r="I332" s="41" t="str">
        <f>VLOOKUP(B:B,'FOLHA RESUMIDA'!C:D,2,FALSE)</f>
        <v>DIEGO SCHMITH OLIVEIRA DE LIMA</v>
      </c>
    </row>
    <row r="333" spans="1:9">
      <c r="A333" s="108">
        <v>1</v>
      </c>
      <c r="B333" s="108">
        <v>3132</v>
      </c>
      <c r="C333" s="106" t="s">
        <v>260</v>
      </c>
      <c r="D333" s="110">
        <v>2621.15</v>
      </c>
      <c r="E333" s="35">
        <f t="shared" si="10"/>
        <v>888.7</v>
      </c>
      <c r="F333" s="56">
        <f>IFERROR(VLOOKUP(B:B,ADI!B:D,3,0),"0,00")</f>
        <v>768.62</v>
      </c>
      <c r="G333" s="115">
        <v>963.83</v>
      </c>
      <c r="H333" s="35">
        <f t="shared" si="11"/>
        <v>1732.45</v>
      </c>
      <c r="I333" s="41" t="str">
        <f>VLOOKUP(B:B,'FOLHA RESUMIDA'!C:D,2,FALSE)</f>
        <v>TALITA ANDREIA MARTINS GONZAGA</v>
      </c>
    </row>
    <row r="334" spans="1:9">
      <c r="A334" s="108">
        <v>1</v>
      </c>
      <c r="B334" s="108">
        <v>3135</v>
      </c>
      <c r="C334" s="106" t="s">
        <v>261</v>
      </c>
      <c r="D334" s="110">
        <v>6837.99</v>
      </c>
      <c r="E334" s="35">
        <f t="shared" si="10"/>
        <v>1872.5900000000001</v>
      </c>
      <c r="F334" s="56">
        <f>IFERROR(VLOOKUP(B:B,ADI!B:D,3,0),"0,00")</f>
        <v>2202.35</v>
      </c>
      <c r="G334" s="115">
        <v>2763.05</v>
      </c>
      <c r="H334" s="35">
        <f t="shared" si="11"/>
        <v>4965.3999999999996</v>
      </c>
      <c r="I334" s="41" t="str">
        <f>VLOOKUP(B:B,'FOLHA RESUMIDA'!C:D,2,FALSE)</f>
        <v>RAFAEL DE MENEZES E S PIRES</v>
      </c>
    </row>
    <row r="335" spans="1:9">
      <c r="A335" s="108">
        <v>1</v>
      </c>
      <c r="B335" s="108">
        <v>3136</v>
      </c>
      <c r="C335" s="106" t="s">
        <v>262</v>
      </c>
      <c r="D335" s="110">
        <v>4594.66</v>
      </c>
      <c r="E335" s="35">
        <f t="shared" si="10"/>
        <v>1076.3099999999995</v>
      </c>
      <c r="F335" s="56">
        <f>IFERROR(VLOOKUP(B:B,ADI!B:D,3,0),"0,00")</f>
        <v>1562.18</v>
      </c>
      <c r="G335" s="115">
        <v>1956.17</v>
      </c>
      <c r="H335" s="35">
        <f t="shared" si="11"/>
        <v>3518.3500000000004</v>
      </c>
      <c r="I335" s="41" t="str">
        <f>VLOOKUP(B:B,'FOLHA RESUMIDA'!C:D,2,FALSE)</f>
        <v>ALEXANDER BEZERRA</v>
      </c>
    </row>
    <row r="336" spans="1:9">
      <c r="A336" s="108">
        <v>1</v>
      </c>
      <c r="B336" s="108">
        <v>3138</v>
      </c>
      <c r="C336" s="106" t="s">
        <v>263</v>
      </c>
      <c r="D336" s="110">
        <v>4955.1499999999996</v>
      </c>
      <c r="E336" s="35">
        <f t="shared" si="10"/>
        <v>1393.1899999999996</v>
      </c>
      <c r="F336" s="56">
        <f>IFERROR(VLOOKUP(B:B,ADI!B:D,3,0),"0,00")</f>
        <v>1562.18</v>
      </c>
      <c r="G336" s="115">
        <v>1999.78</v>
      </c>
      <c r="H336" s="35">
        <f t="shared" si="11"/>
        <v>3561.96</v>
      </c>
      <c r="I336" s="41" t="str">
        <f>VLOOKUP(B:B,'FOLHA RESUMIDA'!C:D,2,FALSE)</f>
        <v>MANUELA SILVA DE LIMA B DA PAZ</v>
      </c>
    </row>
    <row r="337" spans="1:9">
      <c r="A337" s="108">
        <v>1</v>
      </c>
      <c r="B337" s="108">
        <v>3139</v>
      </c>
      <c r="C337" s="106" t="s">
        <v>264</v>
      </c>
      <c r="D337" s="110">
        <v>2051.6999999999998</v>
      </c>
      <c r="E337" s="35">
        <f t="shared" si="10"/>
        <v>951.04</v>
      </c>
      <c r="F337" s="56">
        <f>IFERROR(VLOOKUP(B:B,ADI!B:D,3,0),"0,00")</f>
        <v>697.14</v>
      </c>
      <c r="G337" s="115">
        <v>403.52</v>
      </c>
      <c r="H337" s="35">
        <f t="shared" si="11"/>
        <v>1100.6599999999999</v>
      </c>
      <c r="I337" s="41" t="str">
        <f>VLOOKUP(B:B,'FOLHA RESUMIDA'!C:D,2,FALSE)</f>
        <v>JOAO ROBERTO  MACHADO ARAUJO</v>
      </c>
    </row>
    <row r="338" spans="1:9">
      <c r="A338" s="108">
        <v>1</v>
      </c>
      <c r="B338" s="108">
        <v>3147</v>
      </c>
      <c r="C338" s="106" t="s">
        <v>265</v>
      </c>
      <c r="D338" s="110">
        <v>1781.04</v>
      </c>
      <c r="E338" s="35">
        <f t="shared" si="10"/>
        <v>195.57000000000016</v>
      </c>
      <c r="F338" s="56">
        <f>IFERROR(VLOOKUP(B:B,ADI!B:D,3,0),"0,00")</f>
        <v>475.6</v>
      </c>
      <c r="G338" s="115">
        <v>1109.8699999999999</v>
      </c>
      <c r="H338" s="35">
        <f t="shared" si="11"/>
        <v>1585.4699999999998</v>
      </c>
      <c r="I338" s="41" t="str">
        <f>VLOOKUP(B:B,'FOLHA RESUMIDA'!C:D,2,FALSE)</f>
        <v>ALZENIRA PEREIRA DA SILVA</v>
      </c>
    </row>
    <row r="339" spans="1:9">
      <c r="A339" s="108">
        <v>1</v>
      </c>
      <c r="B339" s="108">
        <v>3152</v>
      </c>
      <c r="C339" s="106" t="s">
        <v>266</v>
      </c>
      <c r="D339" s="110">
        <v>1518</v>
      </c>
      <c r="E339" s="35">
        <f t="shared" si="10"/>
        <v>349.34999999999991</v>
      </c>
      <c r="F339" s="56">
        <f>IFERROR(VLOOKUP(B:B,ADI!B:D,3,0),"0,00")</f>
        <v>475.6</v>
      </c>
      <c r="G339" s="115">
        <v>693.05</v>
      </c>
      <c r="H339" s="35">
        <f t="shared" si="11"/>
        <v>1168.6500000000001</v>
      </c>
      <c r="I339" s="41" t="str">
        <f>VLOOKUP(B:B,'FOLHA RESUMIDA'!C:D,2,FALSE)</f>
        <v>DANIEL CIRILO DOS SANTOS</v>
      </c>
    </row>
    <row r="340" spans="1:9">
      <c r="A340" s="108">
        <v>1</v>
      </c>
      <c r="B340" s="108">
        <v>3154</v>
      </c>
      <c r="C340" s="106" t="s">
        <v>267</v>
      </c>
      <c r="D340" s="110">
        <v>1518</v>
      </c>
      <c r="E340" s="35">
        <f t="shared" si="10"/>
        <v>121.94000000000005</v>
      </c>
      <c r="F340" s="56">
        <f>IFERROR(VLOOKUP(B:B,ADI!B:D,3,0),"0,00")</f>
        <v>475.6</v>
      </c>
      <c r="G340" s="115">
        <v>920.46</v>
      </c>
      <c r="H340" s="35">
        <f t="shared" si="11"/>
        <v>1396.06</v>
      </c>
      <c r="I340" s="41" t="str">
        <f>VLOOKUP(B:B,'FOLHA RESUMIDA'!C:D,2,FALSE)</f>
        <v>DANIELLE D O A DE MIRANDA</v>
      </c>
    </row>
    <row r="341" spans="1:9">
      <c r="A341" s="108">
        <v>1</v>
      </c>
      <c r="B341" s="108">
        <v>3156</v>
      </c>
      <c r="C341" s="106" t="s">
        <v>268</v>
      </c>
      <c r="D341" s="110">
        <v>1536.52</v>
      </c>
      <c r="E341" s="35">
        <f t="shared" si="10"/>
        <v>567.29</v>
      </c>
      <c r="F341" s="56">
        <f>IFERROR(VLOOKUP(B:B,ADI!B:D,3,0),"0,00")</f>
        <v>153.65</v>
      </c>
      <c r="G341" s="115">
        <v>815.58</v>
      </c>
      <c r="H341" s="35">
        <f t="shared" si="11"/>
        <v>969.23</v>
      </c>
      <c r="I341" s="41" t="str">
        <f>VLOOKUP(B:B,'FOLHA RESUMIDA'!C:D,2,FALSE)</f>
        <v>GILVANEIDE LAURENTINO MARTINS</v>
      </c>
    </row>
    <row r="342" spans="1:9">
      <c r="A342" s="108">
        <v>1</v>
      </c>
      <c r="B342" s="108">
        <v>3160</v>
      </c>
      <c r="C342" s="106" t="s">
        <v>269</v>
      </c>
      <c r="D342" s="110">
        <v>2050.41</v>
      </c>
      <c r="E342" s="35">
        <f t="shared" si="10"/>
        <v>900.9699999999998</v>
      </c>
      <c r="F342" s="56">
        <f>IFERROR(VLOOKUP(B:B,ADI!B:D,3,0),"0,00")</f>
        <v>697.14</v>
      </c>
      <c r="G342" s="115">
        <v>452.3</v>
      </c>
      <c r="H342" s="35">
        <f t="shared" si="11"/>
        <v>1149.44</v>
      </c>
      <c r="I342" s="41" t="str">
        <f>VLOOKUP(B:B,'FOLHA RESUMIDA'!C:D,2,FALSE)</f>
        <v>LUCIANNA NUNES LIRA</v>
      </c>
    </row>
    <row r="343" spans="1:9">
      <c r="A343" s="108">
        <v>1</v>
      </c>
      <c r="B343" s="108">
        <v>3165</v>
      </c>
      <c r="C343" s="106" t="s">
        <v>270</v>
      </c>
      <c r="D343" s="110">
        <v>3454.72</v>
      </c>
      <c r="E343" s="35">
        <f t="shared" si="10"/>
        <v>1502.4299999999998</v>
      </c>
      <c r="F343" s="56">
        <f>IFERROR(VLOOKUP(B:B,ADI!B:D,3,0),"0,00")</f>
        <v>1004.71</v>
      </c>
      <c r="G343" s="115">
        <v>947.58</v>
      </c>
      <c r="H343" s="35">
        <f t="shared" si="11"/>
        <v>1952.29</v>
      </c>
      <c r="I343" s="41" t="str">
        <f>VLOOKUP(B:B,'FOLHA RESUMIDA'!C:D,2,FALSE)</f>
        <v>PATRICIA SERPA PEIXOTO</v>
      </c>
    </row>
    <row r="344" spans="1:9">
      <c r="A344" s="108">
        <v>1</v>
      </c>
      <c r="B344" s="108">
        <v>3169</v>
      </c>
      <c r="C344" s="106" t="s">
        <v>272</v>
      </c>
      <c r="D344" s="110">
        <v>4806.54</v>
      </c>
      <c r="E344" s="35">
        <f t="shared" si="10"/>
        <v>1274.0699999999997</v>
      </c>
      <c r="F344" s="56">
        <f>IFERROR(VLOOKUP(B:B,ADI!B:D,3,0),"0,00")</f>
        <v>1134.42</v>
      </c>
      <c r="G344" s="115">
        <v>2398.0500000000002</v>
      </c>
      <c r="H344" s="35">
        <f t="shared" si="11"/>
        <v>3532.4700000000003</v>
      </c>
      <c r="I344" s="41" t="str">
        <f>VLOOKUP(B:B,'FOLHA RESUMIDA'!C:D,2,FALSE)</f>
        <v>RENATA BEZERRA DA SILVA</v>
      </c>
    </row>
    <row r="345" spans="1:9">
      <c r="A345" s="108">
        <v>1</v>
      </c>
      <c r="B345" s="108">
        <v>3172</v>
      </c>
      <c r="C345" s="106" t="s">
        <v>273</v>
      </c>
      <c r="D345" s="110">
        <v>1518</v>
      </c>
      <c r="E345" s="35">
        <f t="shared" si="10"/>
        <v>325.22000000000003</v>
      </c>
      <c r="F345" s="56">
        <f>IFERROR(VLOOKUP(B:B,ADI!B:D,3,0),"0,00")</f>
        <v>475.6</v>
      </c>
      <c r="G345" s="115">
        <v>717.18</v>
      </c>
      <c r="H345" s="35">
        <f t="shared" si="11"/>
        <v>1192.78</v>
      </c>
      <c r="I345" s="41" t="str">
        <f>VLOOKUP(B:B,'FOLHA RESUMIDA'!C:D,2,FALSE)</f>
        <v>SAVIO BARCELOS DE MELO</v>
      </c>
    </row>
    <row r="346" spans="1:9">
      <c r="A346" s="108">
        <v>1</v>
      </c>
      <c r="B346" s="108">
        <v>3175</v>
      </c>
      <c r="C346" s="106" t="s">
        <v>274</v>
      </c>
      <c r="D346" s="110">
        <v>13533.72</v>
      </c>
      <c r="E346" s="35">
        <f t="shared" si="10"/>
        <v>4604.6999999999989</v>
      </c>
      <c r="F346" s="56">
        <f>IFERROR(VLOOKUP(B:B,ADI!B:D,3,0),"0,00")</f>
        <v>4601.46</v>
      </c>
      <c r="G346" s="115">
        <v>4327.5600000000004</v>
      </c>
      <c r="H346" s="35">
        <f t="shared" si="11"/>
        <v>8929.02</v>
      </c>
      <c r="I346" s="41" t="str">
        <f>VLOOKUP(B:B,'FOLHA RESUMIDA'!C:D,2,FALSE)</f>
        <v>VIVIANE SOARES DE JESUS</v>
      </c>
    </row>
    <row r="347" spans="1:9">
      <c r="A347" s="108">
        <v>1</v>
      </c>
      <c r="B347" s="108">
        <v>3177</v>
      </c>
      <c r="C347" s="106" t="s">
        <v>275</v>
      </c>
      <c r="D347" s="110">
        <v>9114.9</v>
      </c>
      <c r="E347" s="35">
        <f t="shared" si="10"/>
        <v>2670.5199999999995</v>
      </c>
      <c r="F347" s="56">
        <f>IFERROR(VLOOKUP(B:B,ADI!B:D,3,0),"0,00")</f>
        <v>2976.5</v>
      </c>
      <c r="G347" s="115">
        <v>3467.88</v>
      </c>
      <c r="H347" s="35">
        <f t="shared" si="11"/>
        <v>6444.38</v>
      </c>
      <c r="I347" s="41" t="str">
        <f>VLOOKUP(B:B,'FOLHA RESUMIDA'!C:D,2,FALSE)</f>
        <v>DEMOSTENES FIGUEIREDO DE SOUSA</v>
      </c>
    </row>
    <row r="348" spans="1:9">
      <c r="A348" s="108">
        <v>1</v>
      </c>
      <c r="B348" s="108">
        <v>3178</v>
      </c>
      <c r="C348" s="106" t="s">
        <v>276</v>
      </c>
      <c r="D348" s="110">
        <v>9254.1</v>
      </c>
      <c r="E348" s="35">
        <f t="shared" si="10"/>
        <v>3298.630000000001</v>
      </c>
      <c r="F348" s="56">
        <f>IFERROR(VLOOKUP(B:B,ADI!B:D,3,0),"0,00")</f>
        <v>2976.5</v>
      </c>
      <c r="G348" s="115">
        <v>2978.97</v>
      </c>
      <c r="H348" s="35">
        <f t="shared" si="11"/>
        <v>5955.4699999999993</v>
      </c>
      <c r="I348" s="41" t="str">
        <f>VLOOKUP(B:B,'FOLHA RESUMIDA'!C:D,2,FALSE)</f>
        <v>HOSANA SUELEM S DE MIRANDA</v>
      </c>
    </row>
    <row r="349" spans="1:9">
      <c r="A349" s="108">
        <v>1</v>
      </c>
      <c r="B349" s="108">
        <v>3180</v>
      </c>
      <c r="C349" s="106" t="s">
        <v>277</v>
      </c>
      <c r="D349" s="110">
        <v>11390.26</v>
      </c>
      <c r="E349" s="35">
        <f t="shared" si="10"/>
        <v>5988.07</v>
      </c>
      <c r="F349" s="56">
        <f>IFERROR(VLOOKUP(B:B,ADI!B:D,3,0),"0,00")</f>
        <v>2976.5</v>
      </c>
      <c r="G349" s="115">
        <v>2425.69</v>
      </c>
      <c r="H349" s="35">
        <f t="shared" si="11"/>
        <v>5402.1900000000005</v>
      </c>
      <c r="I349" s="41" t="str">
        <f>VLOOKUP(B:B,'FOLHA RESUMIDA'!C:D,2,FALSE)</f>
        <v>CAIO CESAR DE A R SILVA</v>
      </c>
    </row>
    <row r="350" spans="1:9">
      <c r="A350" s="108">
        <v>1</v>
      </c>
      <c r="B350" s="108">
        <v>3182</v>
      </c>
      <c r="C350" s="106" t="s">
        <v>278</v>
      </c>
      <c r="D350" s="110">
        <v>2775.73</v>
      </c>
      <c r="E350" s="35">
        <f t="shared" si="10"/>
        <v>1393.92</v>
      </c>
      <c r="F350" s="56">
        <f>IFERROR(VLOOKUP(B:B,ADI!B:D,3,0),"0,00")</f>
        <v>512.6</v>
      </c>
      <c r="G350" s="115">
        <v>869.21</v>
      </c>
      <c r="H350" s="35">
        <f t="shared" si="11"/>
        <v>1381.81</v>
      </c>
      <c r="I350" s="41" t="str">
        <f>VLOOKUP(B:B,'FOLHA RESUMIDA'!C:D,2,FALSE)</f>
        <v>VANELLY FERREIRA DE SOUZA</v>
      </c>
    </row>
    <row r="351" spans="1:9">
      <c r="A351" s="108">
        <v>1</v>
      </c>
      <c r="B351" s="108">
        <v>3183</v>
      </c>
      <c r="C351" s="106" t="s">
        <v>279</v>
      </c>
      <c r="D351" s="110">
        <v>2764.93</v>
      </c>
      <c r="E351" s="35">
        <f t="shared" si="10"/>
        <v>656.25999999999976</v>
      </c>
      <c r="F351" s="56">
        <f>IFERROR(VLOOKUP(B:B,ADI!B:D,3,0),"0,00")</f>
        <v>768.62</v>
      </c>
      <c r="G351" s="115">
        <v>1340.05</v>
      </c>
      <c r="H351" s="35">
        <f t="shared" si="11"/>
        <v>2108.67</v>
      </c>
      <c r="I351" s="41" t="str">
        <f>VLOOKUP(B:B,'FOLHA RESUMIDA'!C:D,2,FALSE)</f>
        <v>DALETE VICENTE DE LIMA</v>
      </c>
    </row>
    <row r="352" spans="1:9">
      <c r="A352" s="108">
        <v>1</v>
      </c>
      <c r="B352" s="108">
        <v>3194</v>
      </c>
      <c r="C352" s="106" t="s">
        <v>280</v>
      </c>
      <c r="D352" s="110">
        <v>6837.99</v>
      </c>
      <c r="E352" s="35">
        <f t="shared" si="10"/>
        <v>4081.02</v>
      </c>
      <c r="F352" s="56">
        <f>IFERROR(VLOOKUP(B:B,ADI!B:D,3,0),"0,00")</f>
        <v>2202.35</v>
      </c>
      <c r="G352" s="115">
        <v>554.62</v>
      </c>
      <c r="H352" s="35">
        <f t="shared" si="11"/>
        <v>2756.97</v>
      </c>
      <c r="I352" s="41" t="str">
        <f>VLOOKUP(B:B,'FOLHA RESUMIDA'!C:D,2,FALSE)</f>
        <v>ODAYANNA KESSY F MONTEIRO</v>
      </c>
    </row>
    <row r="353" spans="1:9">
      <c r="A353" s="108">
        <v>1</v>
      </c>
      <c r="B353" s="108">
        <v>3208</v>
      </c>
      <c r="C353" s="106" t="s">
        <v>281</v>
      </c>
      <c r="D353" s="110">
        <v>4846.17</v>
      </c>
      <c r="E353" s="35">
        <f t="shared" si="10"/>
        <v>769.40999999999985</v>
      </c>
      <c r="F353" s="56">
        <f>IFERROR(VLOOKUP(B:B,ADI!B:D,3,0),"0,00")</f>
        <v>1647.7</v>
      </c>
      <c r="G353" s="115">
        <v>2429.06</v>
      </c>
      <c r="H353" s="35">
        <f t="shared" si="11"/>
        <v>4076.76</v>
      </c>
      <c r="I353" s="41" t="str">
        <f>VLOOKUP(B:B,'FOLHA RESUMIDA'!C:D,2,FALSE)</f>
        <v>FABIOLA LAPORTE DE A TRINDADE</v>
      </c>
    </row>
    <row r="354" spans="1:9">
      <c r="A354" s="108">
        <v>1</v>
      </c>
      <c r="B354" s="108">
        <v>3228</v>
      </c>
      <c r="C354" s="106" t="s">
        <v>380</v>
      </c>
      <c r="D354" s="110">
        <v>2955.03</v>
      </c>
      <c r="E354" s="35">
        <f t="shared" si="10"/>
        <v>534.05999999999995</v>
      </c>
      <c r="F354" s="56">
        <f>IFERROR(VLOOKUP(B:B,ADI!B:D,3,0),"0,00")</f>
        <v>1004.71</v>
      </c>
      <c r="G354" s="115">
        <v>1416.26</v>
      </c>
      <c r="H354" s="35">
        <f t="shared" si="11"/>
        <v>2420.9700000000003</v>
      </c>
      <c r="I354" s="41" t="str">
        <f>VLOOKUP(B:B,'FOLHA RESUMIDA'!C:D,2,FALSE)</f>
        <v>RENATO VELOSO LINO DE OLIVEIRA</v>
      </c>
    </row>
    <row r="355" spans="1:9">
      <c r="A355" s="108">
        <v>1</v>
      </c>
      <c r="B355" s="108">
        <v>3229</v>
      </c>
      <c r="C355" s="106" t="s">
        <v>282</v>
      </c>
      <c r="D355" s="110">
        <v>5449.82</v>
      </c>
      <c r="E355" s="35">
        <f t="shared" si="10"/>
        <v>4752.6799999999994</v>
      </c>
      <c r="F355" s="56">
        <f>IFERROR(VLOOKUP(B:B,ADI!B:D,3,0),"0,00")</f>
        <v>697.14</v>
      </c>
      <c r="G355" s="115">
        <v>0</v>
      </c>
      <c r="H355" s="35">
        <f t="shared" si="11"/>
        <v>697.14</v>
      </c>
      <c r="I355" s="41" t="str">
        <f>VLOOKUP(B:B,'FOLHA RESUMIDA'!C:D,2,FALSE)</f>
        <v>WELTON FERNANDES DE PAULA</v>
      </c>
    </row>
    <row r="356" spans="1:9">
      <c r="A356" s="108">
        <v>1</v>
      </c>
      <c r="B356" s="108">
        <v>3232</v>
      </c>
      <c r="C356" s="106" t="s">
        <v>283</v>
      </c>
      <c r="D356" s="110">
        <v>1821.14</v>
      </c>
      <c r="E356" s="35">
        <f t="shared" si="10"/>
        <v>1115.3700000000001</v>
      </c>
      <c r="F356" s="56">
        <f>IFERROR(VLOOKUP(B:B,ADI!B:D,3,0),"0,00")</f>
        <v>697.14</v>
      </c>
      <c r="G356" s="115">
        <v>8.6300000000000008</v>
      </c>
      <c r="H356" s="35">
        <f t="shared" si="11"/>
        <v>705.77</v>
      </c>
      <c r="I356" s="41" t="str">
        <f>VLOOKUP(B:B,'FOLHA RESUMIDA'!C:D,2,FALSE)</f>
        <v>MARCOS ANTONIO SILVA DE LIMA</v>
      </c>
    </row>
    <row r="357" spans="1:9">
      <c r="A357" s="108">
        <v>1</v>
      </c>
      <c r="B357" s="108">
        <v>3233</v>
      </c>
      <c r="C357" s="106" t="s">
        <v>284</v>
      </c>
      <c r="D357" s="110">
        <v>544.02</v>
      </c>
      <c r="E357" s="35">
        <f t="shared" si="10"/>
        <v>544.02</v>
      </c>
      <c r="F357" s="56" t="str">
        <f>IFERROR(VLOOKUP(B:B,ADI!B:D,3,0),"0,00")</f>
        <v>0,00</v>
      </c>
      <c r="G357" s="115">
        <v>0</v>
      </c>
      <c r="H357" s="35">
        <f t="shared" si="11"/>
        <v>0</v>
      </c>
      <c r="I357" s="41" t="str">
        <f>VLOOKUP(B:B,'FOLHA RESUMIDA'!C:D,2,FALSE)</f>
        <v>MARIANA JOYCE BEZERRA DA SILVA</v>
      </c>
    </row>
    <row r="358" spans="1:9">
      <c r="A358" s="108">
        <v>1</v>
      </c>
      <c r="B358" s="108">
        <v>3237</v>
      </c>
      <c r="C358" s="106" t="s">
        <v>285</v>
      </c>
      <c r="D358" s="110">
        <v>2955.03</v>
      </c>
      <c r="E358" s="35">
        <f t="shared" si="10"/>
        <v>531.11000000000013</v>
      </c>
      <c r="F358" s="56">
        <f>IFERROR(VLOOKUP(B:B,ADI!B:D,3,0),"0,00")</f>
        <v>1004.71</v>
      </c>
      <c r="G358" s="115">
        <v>1419.21</v>
      </c>
      <c r="H358" s="35">
        <f t="shared" si="11"/>
        <v>2423.92</v>
      </c>
      <c r="I358" s="41" t="str">
        <f>VLOOKUP(B:B,'FOLHA RESUMIDA'!C:D,2,FALSE)</f>
        <v>LIVIA MARIA DE MORAES</v>
      </c>
    </row>
    <row r="359" spans="1:9">
      <c r="A359" s="108">
        <v>1</v>
      </c>
      <c r="B359" s="108">
        <v>3241</v>
      </c>
      <c r="C359" s="106" t="s">
        <v>286</v>
      </c>
      <c r="D359" s="110">
        <v>2050.41</v>
      </c>
      <c r="E359" s="35">
        <f t="shared" si="10"/>
        <v>878.91999999999985</v>
      </c>
      <c r="F359" s="56">
        <f>IFERROR(VLOOKUP(B:B,ADI!B:D,3,0),"0,00")</f>
        <v>697.14</v>
      </c>
      <c r="G359" s="115">
        <v>474.35</v>
      </c>
      <c r="H359" s="35">
        <f t="shared" si="11"/>
        <v>1171.49</v>
      </c>
      <c r="I359" s="41" t="str">
        <f>VLOOKUP(B:B,'FOLHA RESUMIDA'!C:D,2,FALSE)</f>
        <v>EDNALDO LUIZ TRAJANO</v>
      </c>
    </row>
    <row r="360" spans="1:9">
      <c r="A360" s="108">
        <v>1</v>
      </c>
      <c r="B360" s="108">
        <v>3242</v>
      </c>
      <c r="C360" s="106" t="s">
        <v>287</v>
      </c>
      <c r="D360" s="110">
        <v>4594.66</v>
      </c>
      <c r="E360" s="35">
        <f t="shared" si="10"/>
        <v>1485.6999999999998</v>
      </c>
      <c r="F360" s="56">
        <f>IFERROR(VLOOKUP(B:B,ADI!B:D,3,0),"0,00")</f>
        <v>1562.18</v>
      </c>
      <c r="G360" s="115">
        <v>1546.78</v>
      </c>
      <c r="H360" s="35">
        <f t="shared" si="11"/>
        <v>3108.96</v>
      </c>
      <c r="I360" s="41" t="str">
        <f>VLOOKUP(B:B,'FOLHA RESUMIDA'!C:D,2,FALSE)</f>
        <v>CLAUDIO HENRIQUE G DE OLIVEIRA</v>
      </c>
    </row>
    <row r="361" spans="1:9">
      <c r="A361" s="108">
        <v>1</v>
      </c>
      <c r="B361" s="108">
        <v>3247</v>
      </c>
      <c r="C361" s="106" t="s">
        <v>288</v>
      </c>
      <c r="D361" s="110">
        <v>14621.22</v>
      </c>
      <c r="E361" s="35">
        <f t="shared" si="10"/>
        <v>6767.58</v>
      </c>
      <c r="F361" s="56">
        <f>IFERROR(VLOOKUP(B:B,ADI!B:D,3,0),"0,00")</f>
        <v>3999.15</v>
      </c>
      <c r="G361" s="115">
        <v>3854.49</v>
      </c>
      <c r="H361" s="35">
        <f t="shared" si="11"/>
        <v>7853.6399999999994</v>
      </c>
      <c r="I361" s="41" t="str">
        <f>VLOOKUP(B:B,'FOLHA RESUMIDA'!C:D,2,FALSE)</f>
        <v>LEONARDO ARAUJO PAES BARRETO</v>
      </c>
    </row>
    <row r="362" spans="1:9">
      <c r="A362" s="108">
        <v>1</v>
      </c>
      <c r="B362" s="108">
        <v>3256</v>
      </c>
      <c r="C362" s="106" t="s">
        <v>289</v>
      </c>
      <c r="D362" s="110">
        <v>14773.92</v>
      </c>
      <c r="E362" s="35">
        <f t="shared" si="10"/>
        <v>7485.2</v>
      </c>
      <c r="F362" s="56" t="str">
        <f>IFERROR(VLOOKUP(B:B,ADI!B:D,3,0),"0,00")</f>
        <v>0,00</v>
      </c>
      <c r="G362" s="115">
        <v>7288.72</v>
      </c>
      <c r="H362" s="35">
        <f t="shared" si="11"/>
        <v>7288.72</v>
      </c>
      <c r="I362" s="41" t="str">
        <f>VLOOKUP(B:B,'FOLHA RESUMIDA'!C:D,2,FALSE)</f>
        <v>JOAO ALFREDO SOARES DE AVELLAR</v>
      </c>
    </row>
    <row r="363" spans="1:9">
      <c r="A363" s="108">
        <v>1</v>
      </c>
      <c r="B363" s="108">
        <v>3263</v>
      </c>
      <c r="C363" s="106" t="s">
        <v>290</v>
      </c>
      <c r="D363" s="110">
        <v>9154.4500000000007</v>
      </c>
      <c r="E363" s="35">
        <f t="shared" si="10"/>
        <v>2407.5300000000007</v>
      </c>
      <c r="F363" s="56">
        <f>IFERROR(VLOOKUP(B:B,ADI!B:D,3,0),"0,00")</f>
        <v>3112.51</v>
      </c>
      <c r="G363" s="115">
        <v>3634.41</v>
      </c>
      <c r="H363" s="35">
        <f t="shared" si="11"/>
        <v>6746.92</v>
      </c>
      <c r="I363" s="41" t="str">
        <f>VLOOKUP(B:B,'FOLHA RESUMIDA'!C:D,2,FALSE)</f>
        <v>ANA CECILIA DE SENA T SOUZA</v>
      </c>
    </row>
    <row r="364" spans="1:9">
      <c r="A364" s="108">
        <v>1</v>
      </c>
      <c r="B364" s="108">
        <v>3281</v>
      </c>
      <c r="C364" s="106" t="s">
        <v>291</v>
      </c>
      <c r="D364" s="110">
        <v>3798.4</v>
      </c>
      <c r="E364" s="35">
        <f t="shared" si="10"/>
        <v>1200.2900000000004</v>
      </c>
      <c r="F364" s="56">
        <f>IFERROR(VLOOKUP(B:B,ADI!B:D,3,0),"0,00")</f>
        <v>1534.37</v>
      </c>
      <c r="G364" s="115">
        <v>1063.74</v>
      </c>
      <c r="H364" s="35">
        <f t="shared" si="11"/>
        <v>2598.1099999999997</v>
      </c>
      <c r="I364" s="41" t="str">
        <f>VLOOKUP(B:B,'FOLHA RESUMIDA'!C:D,2,FALSE)</f>
        <v>PAULO AUGUSTO DA SILVA</v>
      </c>
    </row>
    <row r="365" spans="1:9">
      <c r="A365" s="108">
        <v>1</v>
      </c>
      <c r="B365" s="108">
        <v>3283</v>
      </c>
      <c r="C365" s="106" t="s">
        <v>593</v>
      </c>
      <c r="D365" s="110">
        <v>9154.4500000000007</v>
      </c>
      <c r="E365" s="35">
        <f t="shared" si="10"/>
        <v>2301.7600000000002</v>
      </c>
      <c r="F365" s="56">
        <f>IFERROR(VLOOKUP(B:B,ADI!B:D,3,0),"0,00")</f>
        <v>3112.51</v>
      </c>
      <c r="G365" s="115">
        <v>3740.18</v>
      </c>
      <c r="H365" s="35">
        <f t="shared" si="11"/>
        <v>6852.6900000000005</v>
      </c>
      <c r="I365" s="41" t="str">
        <f>VLOOKUP(B:B,'FOLHA RESUMIDA'!C:D,2,FALSE)</f>
        <v>MANUELA ABRANTES DE S LEITAO</v>
      </c>
    </row>
    <row r="366" spans="1:9">
      <c r="A366" s="108">
        <v>1</v>
      </c>
      <c r="B366" s="108">
        <v>3316</v>
      </c>
      <c r="C366" s="106" t="s">
        <v>292</v>
      </c>
      <c r="D366" s="110">
        <v>1615.39</v>
      </c>
      <c r="E366" s="35">
        <f t="shared" si="10"/>
        <v>248.85000000000014</v>
      </c>
      <c r="F366" s="56">
        <f>IFERROR(VLOOKUP(B:B,ADI!B:D,3,0),"0,00")</f>
        <v>549.23</v>
      </c>
      <c r="G366" s="115">
        <v>817.31</v>
      </c>
      <c r="H366" s="35">
        <f t="shared" si="11"/>
        <v>1366.54</v>
      </c>
      <c r="I366" s="41" t="str">
        <f>VLOOKUP(B:B,'FOLHA RESUMIDA'!C:D,2,FALSE)</f>
        <v>MAYARA CRISTINA NUNES DE LIRA</v>
      </c>
    </row>
    <row r="367" spans="1:9">
      <c r="A367" s="108">
        <v>1</v>
      </c>
      <c r="B367" s="108">
        <v>3317</v>
      </c>
      <c r="C367" s="106" t="s">
        <v>293</v>
      </c>
      <c r="D367" s="110">
        <v>2050.4299999999998</v>
      </c>
      <c r="E367" s="35">
        <f t="shared" si="10"/>
        <v>1084.3799999999999</v>
      </c>
      <c r="F367" s="56">
        <f>IFERROR(VLOOKUP(B:B,ADI!B:D,3,0),"0,00")</f>
        <v>697.15</v>
      </c>
      <c r="G367" s="115">
        <v>268.89999999999998</v>
      </c>
      <c r="H367" s="35">
        <f t="shared" si="11"/>
        <v>966.05</v>
      </c>
      <c r="I367" s="41" t="str">
        <f>VLOOKUP(B:B,'FOLHA RESUMIDA'!C:D,2,FALSE)</f>
        <v>KATIA CRISTINA B DA SILVA</v>
      </c>
    </row>
    <row r="368" spans="1:9">
      <c r="A368" s="108">
        <v>1</v>
      </c>
      <c r="B368" s="108">
        <v>3322</v>
      </c>
      <c r="C368" s="106" t="s">
        <v>294</v>
      </c>
      <c r="D368" s="110">
        <v>7176.92</v>
      </c>
      <c r="E368" s="35">
        <f t="shared" si="10"/>
        <v>2102.8100000000004</v>
      </c>
      <c r="F368" s="56">
        <f>IFERROR(VLOOKUP(B:B,ADI!B:D,3,0),"0,00")</f>
        <v>697.15</v>
      </c>
      <c r="G368" s="115">
        <v>4376.96</v>
      </c>
      <c r="H368" s="35">
        <f t="shared" si="11"/>
        <v>5074.1099999999997</v>
      </c>
      <c r="I368" s="41" t="str">
        <f>VLOOKUP(B:B,'FOLHA RESUMIDA'!C:D,2,FALSE)</f>
        <v>JOSEFINA DA SILVA RODRIGUES</v>
      </c>
    </row>
    <row r="369" spans="1:9">
      <c r="A369" s="108">
        <v>1</v>
      </c>
      <c r="B369" s="108">
        <v>3325</v>
      </c>
      <c r="C369" s="106" t="s">
        <v>295</v>
      </c>
      <c r="D369" s="110">
        <v>9154.4500000000007</v>
      </c>
      <c r="E369" s="35">
        <f t="shared" si="10"/>
        <v>5135.0500000000011</v>
      </c>
      <c r="F369" s="56">
        <f>IFERROR(VLOOKUP(B:B,ADI!B:D,3,0),"0,00")</f>
        <v>3112.51</v>
      </c>
      <c r="G369" s="115">
        <v>906.89</v>
      </c>
      <c r="H369" s="35">
        <f t="shared" si="11"/>
        <v>4019.4</v>
      </c>
      <c r="I369" s="41" t="str">
        <f>VLOOKUP(B:B,'FOLHA RESUMIDA'!C:D,2,FALSE)</f>
        <v>MANOEL DE LIMA BARBOSA</v>
      </c>
    </row>
    <row r="370" spans="1:9">
      <c r="A370" s="108">
        <v>1</v>
      </c>
      <c r="B370" s="108">
        <v>3327</v>
      </c>
      <c r="C370" s="106" t="s">
        <v>296</v>
      </c>
      <c r="D370" s="110">
        <v>9154.4500000000007</v>
      </c>
      <c r="E370" s="35">
        <f t="shared" si="10"/>
        <v>2249.630000000001</v>
      </c>
      <c r="F370" s="56">
        <f>IFERROR(VLOOKUP(B:B,ADI!B:D,3,0),"0,00")</f>
        <v>3112.51</v>
      </c>
      <c r="G370" s="115">
        <v>3792.31</v>
      </c>
      <c r="H370" s="35">
        <f t="shared" si="11"/>
        <v>6904.82</v>
      </c>
      <c r="I370" s="41" t="str">
        <f>VLOOKUP(B:B,'FOLHA RESUMIDA'!C:D,2,FALSE)</f>
        <v>NATALIA DOURADO DA FONTE</v>
      </c>
    </row>
    <row r="371" spans="1:9">
      <c r="A371" s="108">
        <v>1</v>
      </c>
      <c r="B371" s="108">
        <v>3328</v>
      </c>
      <c r="C371" s="106" t="s">
        <v>297</v>
      </c>
      <c r="D371" s="110">
        <v>5384.64</v>
      </c>
      <c r="E371" s="35">
        <f t="shared" si="10"/>
        <v>1910.2000000000003</v>
      </c>
      <c r="F371" s="56">
        <f>IFERROR(VLOOKUP(B:B,ADI!B:D,3,0),"0,00")</f>
        <v>1830.78</v>
      </c>
      <c r="G371" s="115">
        <v>1643.66</v>
      </c>
      <c r="H371" s="35">
        <f t="shared" si="11"/>
        <v>3474.44</v>
      </c>
      <c r="I371" s="41" t="str">
        <f>VLOOKUP(B:B,'FOLHA RESUMIDA'!C:D,2,FALSE)</f>
        <v>VINICIUS JOSE OLIVEIRA D SOUSA</v>
      </c>
    </row>
    <row r="372" spans="1:9">
      <c r="A372" s="108">
        <v>1</v>
      </c>
      <c r="B372" s="108">
        <v>3333</v>
      </c>
      <c r="C372" s="106" t="s">
        <v>298</v>
      </c>
      <c r="D372" s="110">
        <v>1961.98</v>
      </c>
      <c r="E372" s="35">
        <f t="shared" si="10"/>
        <v>515.54</v>
      </c>
      <c r="F372" s="56">
        <f>IFERROR(VLOOKUP(B:B,ADI!B:D,3,0),"0,00")</f>
        <v>522.41</v>
      </c>
      <c r="G372" s="115">
        <v>924.03</v>
      </c>
      <c r="H372" s="35">
        <f t="shared" si="11"/>
        <v>1446.44</v>
      </c>
      <c r="I372" s="41" t="str">
        <f>VLOOKUP(B:B,'FOLHA RESUMIDA'!C:D,2,FALSE)</f>
        <v>JOSE HIGO MARQUES RENER</v>
      </c>
    </row>
    <row r="373" spans="1:9">
      <c r="A373" s="108">
        <v>1</v>
      </c>
      <c r="B373" s="108">
        <v>3336</v>
      </c>
      <c r="C373" s="106" t="s">
        <v>299</v>
      </c>
      <c r="D373" s="110">
        <v>2120.1</v>
      </c>
      <c r="E373" s="35">
        <f t="shared" si="10"/>
        <v>994.5</v>
      </c>
      <c r="F373" s="56">
        <f>IFERROR(VLOOKUP(B:B,ADI!B:D,3,0),"0,00")</f>
        <v>522.41</v>
      </c>
      <c r="G373" s="115">
        <v>603.19000000000005</v>
      </c>
      <c r="H373" s="35">
        <f t="shared" si="11"/>
        <v>1125.5999999999999</v>
      </c>
      <c r="I373" s="41" t="str">
        <f>VLOOKUP(B:B,'FOLHA RESUMIDA'!C:D,2,FALSE)</f>
        <v>MICHELLI HELENA LIMA DA SILVA</v>
      </c>
    </row>
    <row r="374" spans="1:9">
      <c r="A374" s="108">
        <v>1</v>
      </c>
      <c r="B374" s="108">
        <v>3338</v>
      </c>
      <c r="C374" s="106" t="s">
        <v>300</v>
      </c>
      <c r="D374" s="110">
        <v>9389.27</v>
      </c>
      <c r="E374" s="35">
        <f t="shared" si="10"/>
        <v>7485.1900000000005</v>
      </c>
      <c r="F374" s="56" t="str">
        <f>IFERROR(VLOOKUP(B:B,ADI!B:D,3,0),"0,00")</f>
        <v>0,00</v>
      </c>
      <c r="G374" s="115">
        <v>1904.08</v>
      </c>
      <c r="H374" s="35">
        <f t="shared" si="11"/>
        <v>1904.08</v>
      </c>
      <c r="I374" s="41" t="str">
        <f>VLOOKUP(B:B,'FOLHA RESUMIDA'!C:D,2,FALSE)</f>
        <v>IAN THIAGO DE LIMA BARBOSA</v>
      </c>
    </row>
    <row r="375" spans="1:9">
      <c r="A375" s="108">
        <v>1</v>
      </c>
      <c r="B375" s="108">
        <v>3339</v>
      </c>
      <c r="C375" s="106" t="s">
        <v>301</v>
      </c>
      <c r="D375" s="110">
        <v>4650.5600000000004</v>
      </c>
      <c r="E375" s="35">
        <f t="shared" si="10"/>
        <v>3020.6400000000003</v>
      </c>
      <c r="F375" s="56">
        <f>IFERROR(VLOOKUP(B:B,ADI!B:D,3,0),"0,00")</f>
        <v>558.07000000000005</v>
      </c>
      <c r="G375" s="115">
        <v>1071.8499999999999</v>
      </c>
      <c r="H375" s="35">
        <f t="shared" si="11"/>
        <v>1629.92</v>
      </c>
      <c r="I375" s="41" t="str">
        <f>VLOOKUP(B:B,'FOLHA RESUMIDA'!C:D,2,FALSE)</f>
        <v>ANA CAROLINA CALLAND ROSA</v>
      </c>
    </row>
    <row r="376" spans="1:9">
      <c r="A376" s="108">
        <v>1</v>
      </c>
      <c r="B376" s="108">
        <v>3340</v>
      </c>
      <c r="C376" s="106" t="s">
        <v>302</v>
      </c>
      <c r="D376" s="110">
        <v>9514.94</v>
      </c>
      <c r="E376" s="35">
        <f t="shared" si="10"/>
        <v>3098.92</v>
      </c>
      <c r="F376" s="56">
        <f>IFERROR(VLOOKUP(B:B,ADI!B:D,3,0),"0,00")</f>
        <v>3112.51</v>
      </c>
      <c r="G376" s="115">
        <v>3303.51</v>
      </c>
      <c r="H376" s="35">
        <f t="shared" si="11"/>
        <v>6416.02</v>
      </c>
      <c r="I376" s="41" t="str">
        <f>VLOOKUP(B:B,'FOLHA RESUMIDA'!C:D,2,FALSE)</f>
        <v>SANDRO MARQUES TEIXEIRA</v>
      </c>
    </row>
    <row r="377" spans="1:9">
      <c r="A377" s="108">
        <v>1</v>
      </c>
      <c r="B377" s="108">
        <v>3341</v>
      </c>
      <c r="C377" s="106" t="s">
        <v>303</v>
      </c>
      <c r="D377" s="110">
        <v>5233.8599999999997</v>
      </c>
      <c r="E377" s="35">
        <f t="shared" si="10"/>
        <v>1266.3099999999995</v>
      </c>
      <c r="F377" s="56">
        <f>IFERROR(VLOOKUP(B:B,ADI!B:D,3,0),"0,00")</f>
        <v>1647.7</v>
      </c>
      <c r="G377" s="115">
        <v>2319.85</v>
      </c>
      <c r="H377" s="35">
        <f t="shared" si="11"/>
        <v>3967.55</v>
      </c>
      <c r="I377" s="41" t="str">
        <f>VLOOKUP(B:B,'FOLHA RESUMIDA'!C:D,2,FALSE)</f>
        <v>JOSE VICTOR M A BARBOSA</v>
      </c>
    </row>
    <row r="378" spans="1:9">
      <c r="A378" s="108">
        <v>1</v>
      </c>
      <c r="B378" s="108">
        <v>3343</v>
      </c>
      <c r="C378" s="106" t="s">
        <v>304</v>
      </c>
      <c r="D378" s="110">
        <v>12672.68</v>
      </c>
      <c r="E378" s="35">
        <f t="shared" si="10"/>
        <v>3269.2800000000007</v>
      </c>
      <c r="F378" s="56">
        <f>IFERROR(VLOOKUP(B:B,ADI!B:D,3,0),"0,00")</f>
        <v>549.23</v>
      </c>
      <c r="G378" s="115">
        <v>8854.17</v>
      </c>
      <c r="H378" s="35">
        <f t="shared" si="11"/>
        <v>9403.4</v>
      </c>
      <c r="I378" s="41" t="str">
        <f>VLOOKUP(B:B,'FOLHA RESUMIDA'!C:D,2,FALSE)</f>
        <v>MARCELO MONTEIRO DE C. FILHO</v>
      </c>
    </row>
    <row r="379" spans="1:9">
      <c r="A379" s="108">
        <v>1</v>
      </c>
      <c r="B379" s="108">
        <v>3344</v>
      </c>
      <c r="C379" s="106" t="s">
        <v>305</v>
      </c>
      <c r="D379" s="110">
        <v>1951.22</v>
      </c>
      <c r="E379" s="35">
        <f t="shared" si="10"/>
        <v>731.29000000000019</v>
      </c>
      <c r="F379" s="56">
        <f>IFERROR(VLOOKUP(B:B,ADI!B:D,3,0),"0,00")</f>
        <v>635</v>
      </c>
      <c r="G379" s="115">
        <v>584.92999999999995</v>
      </c>
      <c r="H379" s="35">
        <f t="shared" si="11"/>
        <v>1219.9299999999998</v>
      </c>
      <c r="I379" s="41" t="str">
        <f>VLOOKUP(B:B,'FOLHA RESUMIDA'!C:D,2,FALSE)</f>
        <v>JEANE DE ALMEIDA C REVOREDO</v>
      </c>
    </row>
    <row r="380" spans="1:9">
      <c r="A380" s="108">
        <v>1</v>
      </c>
      <c r="B380" s="108">
        <v>3345</v>
      </c>
      <c r="C380" s="106" t="s">
        <v>306</v>
      </c>
      <c r="D380" s="110">
        <v>3346.87</v>
      </c>
      <c r="E380" s="35">
        <f t="shared" si="10"/>
        <v>2404.2999999999997</v>
      </c>
      <c r="F380" s="56">
        <f>IFERROR(VLOOKUP(B:B,ADI!B:D,3,0),"0,00")</f>
        <v>942.57</v>
      </c>
      <c r="G380" s="115">
        <v>0</v>
      </c>
      <c r="H380" s="35">
        <f t="shared" si="11"/>
        <v>942.57</v>
      </c>
      <c r="I380" s="41" t="str">
        <f>VLOOKUP(B:B,'FOLHA RESUMIDA'!C:D,2,FALSE)</f>
        <v>ELIZABETE BARBOSA W D OLIVEIRA</v>
      </c>
    </row>
    <row r="381" spans="1:9">
      <c r="A381" s="108">
        <v>1</v>
      </c>
      <c r="B381" s="108">
        <v>3346</v>
      </c>
      <c r="C381" s="106" t="s">
        <v>307</v>
      </c>
      <c r="D381" s="110">
        <v>2413.59</v>
      </c>
      <c r="E381" s="35">
        <f t="shared" si="10"/>
        <v>1089.9100000000003</v>
      </c>
      <c r="F381" s="56">
        <f>IFERROR(VLOOKUP(B:B,ADI!B:D,3,0),"0,00")</f>
        <v>522.41999999999996</v>
      </c>
      <c r="G381" s="115">
        <v>801.26</v>
      </c>
      <c r="H381" s="35">
        <f t="shared" si="11"/>
        <v>1323.6799999999998</v>
      </c>
      <c r="I381" s="41" t="str">
        <f>VLOOKUP(B:B,'FOLHA RESUMIDA'!C:D,2,FALSE)</f>
        <v>EMANOELLA RAFAELA D S A SILVA</v>
      </c>
    </row>
    <row r="382" spans="1:9">
      <c r="A382" s="108">
        <v>1</v>
      </c>
      <c r="B382" s="108">
        <v>3348</v>
      </c>
      <c r="C382" s="106" t="s">
        <v>308</v>
      </c>
      <c r="D382" s="110">
        <v>1759.02</v>
      </c>
      <c r="E382" s="35">
        <f t="shared" si="10"/>
        <v>1138.08</v>
      </c>
      <c r="F382" s="56">
        <f>IFERROR(VLOOKUP(B:B,ADI!B:D,3,0),"0,00")</f>
        <v>338.8</v>
      </c>
      <c r="G382" s="115">
        <v>282.14</v>
      </c>
      <c r="H382" s="35">
        <f t="shared" si="11"/>
        <v>620.94000000000005</v>
      </c>
      <c r="I382" s="41" t="str">
        <f>VLOOKUP(B:B,'FOLHA RESUMIDA'!C:D,2,FALSE)</f>
        <v>KARLA FERREIRA DA SILVA</v>
      </c>
    </row>
    <row r="383" spans="1:9">
      <c r="A383" s="108">
        <v>1</v>
      </c>
      <c r="B383" s="108">
        <v>3349</v>
      </c>
      <c r="C383" s="106" t="s">
        <v>309</v>
      </c>
      <c r="D383" s="110">
        <v>1518</v>
      </c>
      <c r="E383" s="35">
        <f t="shared" si="10"/>
        <v>601.62</v>
      </c>
      <c r="F383" s="56">
        <f>IFERROR(VLOOKUP(B:B,ADI!B:D,3,0),"0,00")</f>
        <v>475.6</v>
      </c>
      <c r="G383" s="115">
        <v>440.78</v>
      </c>
      <c r="H383" s="35">
        <f t="shared" si="11"/>
        <v>916.38</v>
      </c>
      <c r="I383" s="41" t="str">
        <f>VLOOKUP(B:B,'FOLHA RESUMIDA'!C:D,2,FALSE)</f>
        <v>NILZA PEREIRA DA SILVA</v>
      </c>
    </row>
    <row r="384" spans="1:9">
      <c r="A384" s="108">
        <v>1</v>
      </c>
      <c r="B384" s="108">
        <v>3351</v>
      </c>
      <c r="C384" s="106" t="s">
        <v>310</v>
      </c>
      <c r="D384" s="110">
        <v>1943.49</v>
      </c>
      <c r="E384" s="35">
        <f t="shared" si="10"/>
        <v>1187.1100000000001</v>
      </c>
      <c r="F384" s="56">
        <f>IFERROR(VLOOKUP(B:B,ADI!B:D,3,0),"0,00")</f>
        <v>497.53</v>
      </c>
      <c r="G384" s="115">
        <v>258.85000000000002</v>
      </c>
      <c r="H384" s="35">
        <f t="shared" si="11"/>
        <v>756.38</v>
      </c>
      <c r="I384" s="41" t="str">
        <f>VLOOKUP(B:B,'FOLHA RESUMIDA'!C:D,2,FALSE)</f>
        <v>SIMONE ARAUJO DE ALMEIDA</v>
      </c>
    </row>
    <row r="385" spans="1:9">
      <c r="A385" s="108">
        <v>1</v>
      </c>
      <c r="B385" s="108">
        <v>3352</v>
      </c>
      <c r="C385" s="106" t="s">
        <v>311</v>
      </c>
      <c r="D385" s="110">
        <v>3315.53</v>
      </c>
      <c r="E385" s="35">
        <f t="shared" si="10"/>
        <v>643.33000000000038</v>
      </c>
      <c r="F385" s="56">
        <f>IFERROR(VLOOKUP(B:B,ADI!B:D,3,0),"0,00")</f>
        <v>1004.71</v>
      </c>
      <c r="G385" s="115">
        <v>1667.49</v>
      </c>
      <c r="H385" s="35">
        <f t="shared" si="11"/>
        <v>2672.2</v>
      </c>
      <c r="I385" s="41" t="str">
        <f>VLOOKUP(B:B,'FOLHA RESUMIDA'!C:D,2,FALSE)</f>
        <v>CARLA SABRINA DE FREITAS LIMA</v>
      </c>
    </row>
    <row r="386" spans="1:9">
      <c r="A386" s="108">
        <v>1</v>
      </c>
      <c r="B386" s="108">
        <v>3353</v>
      </c>
      <c r="C386" s="106" t="s">
        <v>312</v>
      </c>
      <c r="D386" s="110">
        <v>1536.49</v>
      </c>
      <c r="E386" s="35">
        <f t="shared" si="10"/>
        <v>478.37999999999988</v>
      </c>
      <c r="F386" s="56">
        <f>IFERROR(VLOOKUP(B:B,ADI!B:D,3,0),"0,00")</f>
        <v>522.41</v>
      </c>
      <c r="G386" s="115">
        <v>535.70000000000005</v>
      </c>
      <c r="H386" s="35">
        <f t="shared" si="11"/>
        <v>1058.1100000000001</v>
      </c>
      <c r="I386" s="41" t="str">
        <f>VLOOKUP(B:B,'FOLHA RESUMIDA'!C:D,2,FALSE)</f>
        <v>LUCIO ANDRE DA SILVA</v>
      </c>
    </row>
    <row r="387" spans="1:9">
      <c r="A387" s="108">
        <v>1</v>
      </c>
      <c r="B387" s="108">
        <v>3355</v>
      </c>
      <c r="C387" s="106" t="s">
        <v>313</v>
      </c>
      <c r="D387" s="110">
        <v>2277.79</v>
      </c>
      <c r="E387" s="35">
        <f t="shared" si="10"/>
        <v>1630.77</v>
      </c>
      <c r="F387" s="56">
        <f>IFERROR(VLOOKUP(B:B,ADI!B:D,3,0),"0,00")</f>
        <v>522.41</v>
      </c>
      <c r="G387" s="115">
        <v>124.61</v>
      </c>
      <c r="H387" s="35">
        <f t="shared" si="11"/>
        <v>647.02</v>
      </c>
      <c r="I387" s="41" t="str">
        <f>VLOOKUP(B:B,'FOLHA RESUMIDA'!C:D,2,FALSE)</f>
        <v>ANA CAROLINE GOMES PEREIRA</v>
      </c>
    </row>
    <row r="388" spans="1:9">
      <c r="A388" s="108">
        <v>1</v>
      </c>
      <c r="B388" s="108">
        <v>3358</v>
      </c>
      <c r="C388" s="106" t="s">
        <v>314</v>
      </c>
      <c r="D388" s="110">
        <v>23079.200000000001</v>
      </c>
      <c r="E388" s="35">
        <f t="shared" si="10"/>
        <v>6596.7400000000016</v>
      </c>
      <c r="F388" s="56">
        <f>IFERROR(VLOOKUP(B:B,ADI!B:D,3,0),"0,00")</f>
        <v>7846.93</v>
      </c>
      <c r="G388" s="115">
        <v>8635.5300000000007</v>
      </c>
      <c r="H388" s="35">
        <f t="shared" si="11"/>
        <v>16482.46</v>
      </c>
      <c r="I388" s="41" t="str">
        <f>VLOOKUP(B:B,'FOLHA RESUMIDA'!C:D,2,FALSE)</f>
        <v>SERGIO LUIZ DE NORONHA</v>
      </c>
    </row>
    <row r="389" spans="1:9">
      <c r="A389" s="108">
        <v>1</v>
      </c>
      <c r="B389" s="108">
        <v>3359</v>
      </c>
      <c r="C389" s="106" t="s">
        <v>315</v>
      </c>
      <c r="D389" s="110">
        <v>9508.49</v>
      </c>
      <c r="E389" s="35">
        <f t="shared" si="10"/>
        <v>5093.32</v>
      </c>
      <c r="F389" s="56">
        <f>IFERROR(VLOOKUP(B:B,ADI!B:D,3,0),"0,00")</f>
        <v>3112.51</v>
      </c>
      <c r="G389" s="115">
        <v>1302.6600000000001</v>
      </c>
      <c r="H389" s="35">
        <f t="shared" si="11"/>
        <v>4415.17</v>
      </c>
      <c r="I389" s="41" t="str">
        <f>VLOOKUP(B:B,'FOLHA RESUMIDA'!C:D,2,FALSE)</f>
        <v>ALICE ANA BARBOSA ROSENDO</v>
      </c>
    </row>
    <row r="390" spans="1:9">
      <c r="A390" s="108">
        <v>1</v>
      </c>
      <c r="B390" s="108">
        <v>3361</v>
      </c>
      <c r="C390" s="106" t="s">
        <v>316</v>
      </c>
      <c r="D390" s="110">
        <v>2874.82</v>
      </c>
      <c r="E390" s="35">
        <f t="shared" ref="E390:E446" si="12">D390-H390</f>
        <v>687.43000000000029</v>
      </c>
      <c r="F390" s="56">
        <f>IFERROR(VLOOKUP(B:B,ADI!B:D,3,0),"0,00")</f>
        <v>732.31</v>
      </c>
      <c r="G390" s="115">
        <v>1455.08</v>
      </c>
      <c r="H390" s="35">
        <f t="shared" ref="H390:H445" si="13">F390+G390</f>
        <v>2187.39</v>
      </c>
      <c r="I390" s="41" t="str">
        <f>VLOOKUP(B:B,'FOLHA RESUMIDA'!C:D,2,FALSE)</f>
        <v>DANIELLY C. DO NASCIMENTO</v>
      </c>
    </row>
    <row r="391" spans="1:9">
      <c r="A391" s="108">
        <v>1</v>
      </c>
      <c r="B391" s="108">
        <v>3362</v>
      </c>
      <c r="C391" s="106" t="s">
        <v>317</v>
      </c>
      <c r="D391" s="110">
        <v>5497.22</v>
      </c>
      <c r="E391" s="35">
        <f t="shared" si="12"/>
        <v>2005.0200000000004</v>
      </c>
      <c r="F391" s="56">
        <f>IFERROR(VLOOKUP(B:B,ADI!B:D,3,0),"0,00")</f>
        <v>1647.7</v>
      </c>
      <c r="G391" s="115">
        <v>1844.5</v>
      </c>
      <c r="H391" s="35">
        <f t="shared" si="13"/>
        <v>3492.2</v>
      </c>
      <c r="I391" s="41" t="str">
        <f>VLOOKUP(B:B,'FOLHA RESUMIDA'!C:D,2,FALSE)</f>
        <v>LEANDRA NASCIMENTO ESTEFANIO</v>
      </c>
    </row>
    <row r="392" spans="1:9">
      <c r="A392" s="108">
        <v>1</v>
      </c>
      <c r="B392" s="108">
        <v>3364</v>
      </c>
      <c r="C392" s="106" t="s">
        <v>318</v>
      </c>
      <c r="D392" s="110">
        <v>1897</v>
      </c>
      <c r="E392" s="35">
        <f t="shared" si="12"/>
        <v>430.38999999999987</v>
      </c>
      <c r="F392" s="56">
        <f>IFERROR(VLOOKUP(B:B,ADI!B:D,3,0),"0,00")</f>
        <v>522.41</v>
      </c>
      <c r="G392" s="115">
        <v>944.2</v>
      </c>
      <c r="H392" s="35">
        <f t="shared" si="13"/>
        <v>1466.6100000000001</v>
      </c>
      <c r="I392" s="41" t="str">
        <f>VLOOKUP(B:B,'FOLHA RESUMIDA'!C:D,2,FALSE)</f>
        <v>ADRIANO JOSE MARTINS DA SILVA</v>
      </c>
    </row>
    <row r="393" spans="1:9">
      <c r="A393" s="108">
        <v>1</v>
      </c>
      <c r="B393" s="108">
        <v>3366</v>
      </c>
      <c r="C393" s="106" t="s">
        <v>319</v>
      </c>
      <c r="D393" s="110">
        <v>9154.4500000000007</v>
      </c>
      <c r="E393" s="35">
        <f t="shared" si="12"/>
        <v>2995.2800000000007</v>
      </c>
      <c r="F393" s="56">
        <f>IFERROR(VLOOKUP(B:B,ADI!B:D,3,0),"0,00")</f>
        <v>3112.51</v>
      </c>
      <c r="G393" s="115">
        <v>3046.66</v>
      </c>
      <c r="H393" s="35">
        <f t="shared" si="13"/>
        <v>6159.17</v>
      </c>
      <c r="I393" s="41" t="str">
        <f>VLOOKUP(B:B,'FOLHA RESUMIDA'!C:D,2,FALSE)</f>
        <v>JOSE RICARDO OLIVEIRA CHAGAS</v>
      </c>
    </row>
    <row r="394" spans="1:9">
      <c r="A394" s="108">
        <v>1</v>
      </c>
      <c r="B394" s="108">
        <v>3373</v>
      </c>
      <c r="C394" s="106" t="s">
        <v>437</v>
      </c>
      <c r="D394" s="110">
        <v>5384.64</v>
      </c>
      <c r="E394" s="35">
        <f t="shared" si="12"/>
        <v>1827.7900000000004</v>
      </c>
      <c r="F394" s="56">
        <f>IFERROR(VLOOKUP(B:B,ADI!B:D,3,0),"0,00")</f>
        <v>1830.78</v>
      </c>
      <c r="G394" s="115">
        <v>1726.07</v>
      </c>
      <c r="H394" s="35">
        <f t="shared" si="13"/>
        <v>3556.85</v>
      </c>
      <c r="I394" s="41" t="str">
        <f>VLOOKUP(B:B,'FOLHA RESUMIDA'!C:D,2,FALSE)</f>
        <v>LEANDRO RAMOS M DE ANDRADE</v>
      </c>
    </row>
    <row r="395" spans="1:9">
      <c r="A395" s="108">
        <v>1</v>
      </c>
      <c r="B395" s="108">
        <v>3376</v>
      </c>
      <c r="C395" s="106" t="s">
        <v>440</v>
      </c>
      <c r="D395" s="110">
        <v>1536.61</v>
      </c>
      <c r="E395" s="35">
        <f t="shared" si="12"/>
        <v>184.57999999999993</v>
      </c>
      <c r="F395" s="56">
        <f>IFERROR(VLOOKUP(B:B,ADI!B:D,3,0),"0,00")</f>
        <v>522.41999999999996</v>
      </c>
      <c r="G395" s="115">
        <v>829.61</v>
      </c>
      <c r="H395" s="35">
        <f t="shared" si="13"/>
        <v>1352.03</v>
      </c>
      <c r="I395" s="41" t="str">
        <f>VLOOKUP(B:B,'FOLHA RESUMIDA'!C:D,2,FALSE)</f>
        <v>SILVIA LUIZA DE SOUZA E SILVA</v>
      </c>
    </row>
    <row r="396" spans="1:9">
      <c r="A396" s="108">
        <v>1</v>
      </c>
      <c r="B396" s="108">
        <v>3383</v>
      </c>
      <c r="C396" s="106" t="s">
        <v>444</v>
      </c>
      <c r="D396" s="110">
        <v>24810.91</v>
      </c>
      <c r="E396" s="35">
        <f t="shared" si="12"/>
        <v>8758.5600000000013</v>
      </c>
      <c r="F396" s="56">
        <f>IFERROR(VLOOKUP(B:B,ADI!B:D,3,0),"0,00")</f>
        <v>8435.7099999999991</v>
      </c>
      <c r="G396" s="115">
        <v>7616.64</v>
      </c>
      <c r="H396" s="35">
        <f t="shared" si="13"/>
        <v>16052.349999999999</v>
      </c>
      <c r="I396" s="41" t="str">
        <f>VLOOKUP(B:B,'FOLHA RESUMIDA'!C:D,2,FALSE)</f>
        <v>PLINIO ANTONIO L P FILHO</v>
      </c>
    </row>
    <row r="397" spans="1:9">
      <c r="A397" s="108">
        <v>1</v>
      </c>
      <c r="B397" s="108">
        <v>3386</v>
      </c>
      <c r="C397" s="106" t="s">
        <v>448</v>
      </c>
      <c r="D397" s="110">
        <v>3938.02</v>
      </c>
      <c r="E397" s="35">
        <f t="shared" si="12"/>
        <v>1338.04</v>
      </c>
      <c r="F397" s="56">
        <f>IFERROR(VLOOKUP(B:B,ADI!B:D,3,0),"0,00")</f>
        <v>549.23</v>
      </c>
      <c r="G397" s="115">
        <v>2050.75</v>
      </c>
      <c r="H397" s="35">
        <f t="shared" si="13"/>
        <v>2599.98</v>
      </c>
      <c r="I397" s="41" t="str">
        <f>VLOOKUP(B:B,'FOLHA RESUMIDA'!C:D,2,FALSE)</f>
        <v>EWERTON RODRIGO PAZ DE SANTANA</v>
      </c>
    </row>
    <row r="398" spans="1:9">
      <c r="A398" s="108">
        <v>1</v>
      </c>
      <c r="B398" s="108">
        <v>3387</v>
      </c>
      <c r="C398" s="106" t="s">
        <v>449</v>
      </c>
      <c r="D398" s="110">
        <v>3031.9</v>
      </c>
      <c r="E398" s="35">
        <f t="shared" si="12"/>
        <v>2000.42</v>
      </c>
      <c r="F398" s="56">
        <f>IFERROR(VLOOKUP(B:B,ADI!B:D,3,0),"0,00")</f>
        <v>549.23</v>
      </c>
      <c r="G398" s="115">
        <v>482.25</v>
      </c>
      <c r="H398" s="35">
        <f t="shared" si="13"/>
        <v>1031.48</v>
      </c>
      <c r="I398" s="41" t="str">
        <f>VLOOKUP(B:B,'FOLHA RESUMIDA'!C:D,2,FALSE)</f>
        <v>ELHO WENIO DA SILVA</v>
      </c>
    </row>
    <row r="399" spans="1:9">
      <c r="A399" s="108">
        <v>1</v>
      </c>
      <c r="B399" s="108">
        <v>3388</v>
      </c>
      <c r="C399" s="106" t="s">
        <v>451</v>
      </c>
      <c r="D399" s="110">
        <v>5384.64</v>
      </c>
      <c r="E399" s="35">
        <f t="shared" si="12"/>
        <v>1422.6600000000008</v>
      </c>
      <c r="F399" s="56">
        <f>IFERROR(VLOOKUP(B:B,ADI!B:D,3,0),"0,00")</f>
        <v>1830.78</v>
      </c>
      <c r="G399" s="115">
        <v>2131.1999999999998</v>
      </c>
      <c r="H399" s="35">
        <f t="shared" si="13"/>
        <v>3961.9799999999996</v>
      </c>
      <c r="I399" s="41" t="str">
        <f>VLOOKUP(B:B,'FOLHA RESUMIDA'!C:D,2,FALSE)</f>
        <v>SERGIO GOUVEIA LOYO</v>
      </c>
    </row>
    <row r="400" spans="1:9">
      <c r="A400" s="108">
        <v>1</v>
      </c>
      <c r="B400" s="108">
        <v>3390</v>
      </c>
      <c r="C400" s="106" t="s">
        <v>452</v>
      </c>
      <c r="D400" s="110">
        <v>585.84</v>
      </c>
      <c r="E400" s="35">
        <f t="shared" si="12"/>
        <v>585.84</v>
      </c>
      <c r="F400" s="56" t="str">
        <f>IFERROR(VLOOKUP(B:B,ADI!B:D,3,0),"0,00")</f>
        <v>0,00</v>
      </c>
      <c r="G400" s="115">
        <v>0</v>
      </c>
      <c r="H400" s="35">
        <f t="shared" si="13"/>
        <v>0</v>
      </c>
      <c r="I400" s="41" t="str">
        <f>VLOOKUP(B:B,'FOLHA RESUMIDA'!C:D,2,FALSE)</f>
        <v>ELISABETH DE ARAUJO LOPES</v>
      </c>
    </row>
    <row r="401" spans="1:9">
      <c r="A401" s="108">
        <v>1</v>
      </c>
      <c r="B401" s="108">
        <v>3392</v>
      </c>
      <c r="C401" s="106" t="s">
        <v>494</v>
      </c>
      <c r="D401" s="110">
        <v>9154.4500000000007</v>
      </c>
      <c r="E401" s="35">
        <f t="shared" si="12"/>
        <v>2429.4000000000005</v>
      </c>
      <c r="F401" s="56">
        <f>IFERROR(VLOOKUP(B:B,ADI!B:D,3,0),"0,00")</f>
        <v>3112.51</v>
      </c>
      <c r="G401" s="115">
        <v>3612.54</v>
      </c>
      <c r="H401" s="35">
        <f t="shared" si="13"/>
        <v>6725.05</v>
      </c>
      <c r="I401" s="41" t="str">
        <f>VLOOKUP(B:B,'FOLHA RESUMIDA'!C:D,2,FALSE)</f>
        <v>MARCILIO BATISTA M MOURA</v>
      </c>
    </row>
    <row r="402" spans="1:9">
      <c r="A402" s="108">
        <v>1</v>
      </c>
      <c r="B402" s="108">
        <v>3396</v>
      </c>
      <c r="C402" s="106" t="s">
        <v>495</v>
      </c>
      <c r="D402" s="110">
        <v>3500.02</v>
      </c>
      <c r="E402" s="35">
        <f t="shared" si="12"/>
        <v>677.46</v>
      </c>
      <c r="F402" s="56">
        <f>IFERROR(VLOOKUP(B:B,ADI!B:D,3,0),"0,00")</f>
        <v>1190.01</v>
      </c>
      <c r="G402" s="115">
        <v>1632.55</v>
      </c>
      <c r="H402" s="35">
        <f t="shared" si="13"/>
        <v>2822.56</v>
      </c>
      <c r="I402" s="41" t="str">
        <f>VLOOKUP(B:B,'FOLHA RESUMIDA'!C:D,2,FALSE)</f>
        <v>SUYANE KELLY DE SOUZA</v>
      </c>
    </row>
    <row r="403" spans="1:9">
      <c r="A403" s="108">
        <v>1</v>
      </c>
      <c r="B403" s="108">
        <v>3397</v>
      </c>
      <c r="C403" s="106" t="s">
        <v>496</v>
      </c>
      <c r="D403" s="110">
        <v>1615.39</v>
      </c>
      <c r="E403" s="35">
        <f t="shared" si="12"/>
        <v>140.20000000000005</v>
      </c>
      <c r="F403" s="56">
        <f>IFERROR(VLOOKUP(B:B,ADI!B:D,3,0),"0,00")</f>
        <v>549.23</v>
      </c>
      <c r="G403" s="115">
        <v>925.96</v>
      </c>
      <c r="H403" s="35">
        <f t="shared" si="13"/>
        <v>1475.19</v>
      </c>
      <c r="I403" s="41" t="str">
        <f>VLOOKUP(B:B,'FOLHA RESUMIDA'!C:D,2,FALSE)</f>
        <v>GENIMAR TAVARES GANDOLFO</v>
      </c>
    </row>
    <row r="404" spans="1:9">
      <c r="A404" s="108">
        <v>1</v>
      </c>
      <c r="B404" s="108">
        <v>3398</v>
      </c>
      <c r="C404" s="106" t="s">
        <v>515</v>
      </c>
      <c r="D404" s="110">
        <v>2010.4</v>
      </c>
      <c r="E404" s="35">
        <f t="shared" si="12"/>
        <v>918.72</v>
      </c>
      <c r="F404" s="56">
        <f>IFERROR(VLOOKUP(B:B,ADI!B:D,3,0),"0,00")</f>
        <v>549.23</v>
      </c>
      <c r="G404" s="115">
        <v>542.45000000000005</v>
      </c>
      <c r="H404" s="35">
        <f t="shared" si="13"/>
        <v>1091.68</v>
      </c>
      <c r="I404" s="41" t="str">
        <f>VLOOKUP(B:B,'FOLHA RESUMIDA'!C:D,2,FALSE)</f>
        <v>RINALDO SOARES DE BARROS</v>
      </c>
    </row>
    <row r="405" spans="1:9">
      <c r="A405" s="108">
        <v>1</v>
      </c>
      <c r="B405" s="108">
        <v>3400</v>
      </c>
      <c r="C405" s="106" t="s">
        <v>517</v>
      </c>
      <c r="D405" s="110">
        <v>5206.66</v>
      </c>
      <c r="E405" s="35">
        <f t="shared" si="12"/>
        <v>1264.3099999999995</v>
      </c>
      <c r="F405" s="56">
        <f>IFERROR(VLOOKUP(B:B,ADI!B:D,3,0),"0,00")</f>
        <v>1647.7</v>
      </c>
      <c r="G405" s="115">
        <v>2294.65</v>
      </c>
      <c r="H405" s="35">
        <f t="shared" si="13"/>
        <v>3942.3500000000004</v>
      </c>
      <c r="I405" s="41" t="str">
        <f>VLOOKUP(B:B,'FOLHA RESUMIDA'!C:D,2,FALSE)</f>
        <v>LUCIANO ALVES DE S JUNIOR</v>
      </c>
    </row>
    <row r="406" spans="1:9">
      <c r="A406" s="108">
        <v>1</v>
      </c>
      <c r="B406" s="108">
        <v>3401</v>
      </c>
      <c r="C406" s="106" t="s">
        <v>518</v>
      </c>
      <c r="D406" s="110">
        <v>1518</v>
      </c>
      <c r="E406" s="35">
        <f t="shared" si="12"/>
        <v>767.51</v>
      </c>
      <c r="F406" s="56">
        <f>IFERROR(VLOOKUP(B:B,ADI!B:D,3,0),"0,00")</f>
        <v>475.6</v>
      </c>
      <c r="G406" s="115">
        <v>274.89</v>
      </c>
      <c r="H406" s="35">
        <f t="shared" si="13"/>
        <v>750.49</v>
      </c>
      <c r="I406" s="41" t="str">
        <f>VLOOKUP(B:B,'FOLHA RESUMIDA'!C:D,2,FALSE)</f>
        <v>TATIANE RAPHAELLA S DA SILVA N</v>
      </c>
    </row>
    <row r="407" spans="1:9">
      <c r="A407" s="108">
        <v>1</v>
      </c>
      <c r="B407" s="108">
        <v>3409</v>
      </c>
      <c r="C407" s="106" t="s">
        <v>519</v>
      </c>
      <c r="D407" s="110">
        <v>9154.4500000000007</v>
      </c>
      <c r="E407" s="35">
        <f t="shared" si="12"/>
        <v>2787.17</v>
      </c>
      <c r="F407" s="56">
        <f>IFERROR(VLOOKUP(B:B,ADI!B:D,3,0),"0,00")</f>
        <v>3112.51</v>
      </c>
      <c r="G407" s="115">
        <v>3254.77</v>
      </c>
      <c r="H407" s="35">
        <f t="shared" si="13"/>
        <v>6367.2800000000007</v>
      </c>
      <c r="I407" s="41" t="str">
        <f>VLOOKUP(B:B,'FOLHA RESUMIDA'!C:D,2,FALSE)</f>
        <v>SIMONE CARLA ALVES PEREIRA</v>
      </c>
    </row>
    <row r="408" spans="1:9">
      <c r="A408" s="108">
        <v>1</v>
      </c>
      <c r="B408" s="108">
        <v>3410</v>
      </c>
      <c r="C408" s="106" t="s">
        <v>520</v>
      </c>
      <c r="D408" s="110">
        <v>1615.39</v>
      </c>
      <c r="E408" s="35">
        <f t="shared" si="12"/>
        <v>475.86000000000013</v>
      </c>
      <c r="F408" s="56">
        <f>IFERROR(VLOOKUP(B:B,ADI!B:D,3,0),"0,00")</f>
        <v>549.23</v>
      </c>
      <c r="G408" s="115">
        <v>590.29999999999995</v>
      </c>
      <c r="H408" s="35">
        <f t="shared" si="13"/>
        <v>1139.53</v>
      </c>
      <c r="I408" s="41" t="str">
        <f>VLOOKUP(B:B,'FOLHA RESUMIDA'!C:D,2,FALSE)</f>
        <v>SARA MEDEIROS C CABRAL</v>
      </c>
    </row>
    <row r="409" spans="1:9">
      <c r="A409" s="108">
        <v>1</v>
      </c>
      <c r="B409" s="108">
        <v>3413</v>
      </c>
      <c r="C409" s="106" t="s">
        <v>528</v>
      </c>
      <c r="D409" s="110">
        <v>9154.4500000000007</v>
      </c>
      <c r="E409" s="35">
        <f t="shared" si="12"/>
        <v>2581.4500000000007</v>
      </c>
      <c r="F409" s="56">
        <f>IFERROR(VLOOKUP(B:B,ADI!B:D,3,0),"0,00")</f>
        <v>3112.51</v>
      </c>
      <c r="G409" s="115">
        <v>3460.49</v>
      </c>
      <c r="H409" s="35">
        <f t="shared" si="13"/>
        <v>6573</v>
      </c>
      <c r="I409" s="41" t="str">
        <f>VLOOKUP(B:B,'FOLHA RESUMIDA'!C:D,2,FALSE)</f>
        <v>RONALDO FRANCISCO DOS SANTOS</v>
      </c>
    </row>
    <row r="410" spans="1:9">
      <c r="A410" s="108">
        <v>1</v>
      </c>
      <c r="B410" s="108">
        <v>3414</v>
      </c>
      <c r="C410" s="106" t="s">
        <v>558</v>
      </c>
      <c r="D410" s="110">
        <v>15867.72</v>
      </c>
      <c r="E410" s="35">
        <f t="shared" si="12"/>
        <v>9513.1299999999992</v>
      </c>
      <c r="F410" s="56">
        <f>IFERROR(VLOOKUP(B:B,ADI!B:D,3,0),"0,00")</f>
        <v>3112.51</v>
      </c>
      <c r="G410" s="115">
        <v>3242.08</v>
      </c>
      <c r="H410" s="35">
        <f t="shared" si="13"/>
        <v>6354.59</v>
      </c>
      <c r="I410" s="41" t="str">
        <f>VLOOKUP(B:B,'FOLHA RESUMIDA'!C:D,2,FALSE)</f>
        <v>FERNANDA DE LOURDES M G ALONSO</v>
      </c>
    </row>
    <row r="411" spans="1:9">
      <c r="A411" s="108">
        <v>1</v>
      </c>
      <c r="B411" s="108">
        <v>3415</v>
      </c>
      <c r="C411" s="106" t="s">
        <v>530</v>
      </c>
      <c r="D411" s="110">
        <v>958.19</v>
      </c>
      <c r="E411" s="35">
        <f t="shared" si="12"/>
        <v>958.19</v>
      </c>
      <c r="F411" s="56" t="str">
        <f>IFERROR(VLOOKUP(B:B,ADI!B:D,3,0),"0,00")</f>
        <v>0,00</v>
      </c>
      <c r="G411" s="115">
        <v>0</v>
      </c>
      <c r="H411" s="35">
        <f t="shared" si="13"/>
        <v>0</v>
      </c>
      <c r="I411" s="41" t="str">
        <f>VLOOKUP(B:B,'FOLHA RESUMIDA'!C:D,2,FALSE)</f>
        <v>MARIA DO SOCORRO SILVA VIEIRA</v>
      </c>
    </row>
    <row r="412" spans="1:9">
      <c r="A412" s="108">
        <v>1</v>
      </c>
      <c r="B412" s="108">
        <v>3416</v>
      </c>
      <c r="C412" s="106" t="s">
        <v>531</v>
      </c>
      <c r="D412" s="110">
        <v>4806.53</v>
      </c>
      <c r="E412" s="35">
        <f t="shared" si="12"/>
        <v>754.9399999999996</v>
      </c>
      <c r="F412" s="56">
        <f>IFERROR(VLOOKUP(B:B,ADI!B:D,3,0),"0,00")</f>
        <v>1161.23</v>
      </c>
      <c r="G412" s="115">
        <v>2890.36</v>
      </c>
      <c r="H412" s="35">
        <f t="shared" si="13"/>
        <v>4051.59</v>
      </c>
      <c r="I412" s="41" t="str">
        <f>VLOOKUP(B:B,'FOLHA RESUMIDA'!C:D,2,FALSE)</f>
        <v>DAYVSON ALVES VANDERLEI</v>
      </c>
    </row>
    <row r="413" spans="1:9">
      <c r="A413" s="108">
        <v>1</v>
      </c>
      <c r="B413" s="108">
        <v>3418</v>
      </c>
      <c r="C413" s="106" t="s">
        <v>532</v>
      </c>
      <c r="D413" s="110">
        <v>9154.4500000000007</v>
      </c>
      <c r="E413" s="35">
        <f t="shared" si="12"/>
        <v>3188.6500000000005</v>
      </c>
      <c r="F413" s="56">
        <f>IFERROR(VLOOKUP(B:B,ADI!B:D,3,0),"0,00")</f>
        <v>3112.51</v>
      </c>
      <c r="G413" s="115">
        <v>2853.29</v>
      </c>
      <c r="H413" s="35">
        <f t="shared" si="13"/>
        <v>5965.8</v>
      </c>
      <c r="I413" s="41" t="str">
        <f>VLOOKUP(B:B,'FOLHA RESUMIDA'!C:D,2,FALSE)</f>
        <v>DOMINGOS SAVIO F C DA S JUNIOR</v>
      </c>
    </row>
    <row r="414" spans="1:9">
      <c r="A414" s="108">
        <v>1</v>
      </c>
      <c r="B414" s="108">
        <v>3421</v>
      </c>
      <c r="C414" s="106" t="s">
        <v>533</v>
      </c>
      <c r="D414" s="110">
        <v>2514.33</v>
      </c>
      <c r="E414" s="35">
        <f t="shared" si="12"/>
        <v>979.47</v>
      </c>
      <c r="F414" s="56">
        <f>IFERROR(VLOOKUP(B:B,ADI!B:D,3,0),"0,00")</f>
        <v>732.31</v>
      </c>
      <c r="G414" s="115">
        <v>802.55</v>
      </c>
      <c r="H414" s="35">
        <f t="shared" si="13"/>
        <v>1534.86</v>
      </c>
      <c r="I414" s="41" t="str">
        <f>VLOOKUP(B:B,'FOLHA RESUMIDA'!C:D,2,FALSE)</f>
        <v>ROSEANE LOPES DA SILVA</v>
      </c>
    </row>
    <row r="415" spans="1:9">
      <c r="A415" s="108">
        <v>1</v>
      </c>
      <c r="B415" s="108">
        <v>3422</v>
      </c>
      <c r="C415" s="106" t="s">
        <v>534</v>
      </c>
      <c r="D415" s="110">
        <v>9962.2099999999991</v>
      </c>
      <c r="E415" s="35">
        <f t="shared" si="12"/>
        <v>2523.8999999999996</v>
      </c>
      <c r="F415" s="56">
        <f>IFERROR(VLOOKUP(B:B,ADI!B:D,3,0),"0,00")</f>
        <v>3387.15</v>
      </c>
      <c r="G415" s="115">
        <v>4051.16</v>
      </c>
      <c r="H415" s="35">
        <f t="shared" si="13"/>
        <v>7438.3099999999995</v>
      </c>
      <c r="I415" s="41" t="str">
        <f>VLOOKUP(B:B,'FOLHA RESUMIDA'!C:D,2,FALSE)</f>
        <v>LUCIANA C ANUNCIACAO CUNHA</v>
      </c>
    </row>
    <row r="416" spans="1:9">
      <c r="A416" s="108">
        <v>1</v>
      </c>
      <c r="B416" s="108">
        <v>3423</v>
      </c>
      <c r="C416" s="106" t="s">
        <v>535</v>
      </c>
      <c r="D416" s="110">
        <v>5745.13</v>
      </c>
      <c r="E416" s="35">
        <f t="shared" si="12"/>
        <v>2367.91</v>
      </c>
      <c r="F416" s="56">
        <f>IFERROR(VLOOKUP(B:B,ADI!B:D,3,0),"0,00")</f>
        <v>1830.78</v>
      </c>
      <c r="G416" s="115">
        <v>1546.44</v>
      </c>
      <c r="H416" s="35">
        <f t="shared" si="13"/>
        <v>3377.2200000000003</v>
      </c>
      <c r="I416" s="41" t="str">
        <f>VLOOKUP(B:B,'FOLHA RESUMIDA'!C:D,2,FALSE)</f>
        <v>AMANDA M DE QUEIROZ RODRIGUES</v>
      </c>
    </row>
    <row r="417" spans="1:9">
      <c r="A417" s="108">
        <v>1</v>
      </c>
      <c r="B417" s="108">
        <v>3424</v>
      </c>
      <c r="C417" s="106" t="s">
        <v>536</v>
      </c>
      <c r="D417" s="110">
        <v>9962.2099999999991</v>
      </c>
      <c r="E417" s="35">
        <f t="shared" si="12"/>
        <v>3023.8799999999992</v>
      </c>
      <c r="F417" s="56">
        <f>IFERROR(VLOOKUP(B:B,ADI!B:D,3,0),"0,00")</f>
        <v>3387.15</v>
      </c>
      <c r="G417" s="115">
        <v>3551.18</v>
      </c>
      <c r="H417" s="35">
        <f t="shared" si="13"/>
        <v>6938.33</v>
      </c>
      <c r="I417" s="41" t="str">
        <f>VLOOKUP(B:B,'FOLHA RESUMIDA'!C:D,2,FALSE)</f>
        <v>WEVERTON RODRIGO C DA SILVA</v>
      </c>
    </row>
    <row r="418" spans="1:9">
      <c r="A418" s="108">
        <v>1</v>
      </c>
      <c r="B418" s="108">
        <v>3425</v>
      </c>
      <c r="C418" s="106" t="s">
        <v>538</v>
      </c>
      <c r="D418" s="110">
        <v>9154.4500000000007</v>
      </c>
      <c r="E418" s="35">
        <f t="shared" si="12"/>
        <v>4001.1400000000003</v>
      </c>
      <c r="F418" s="56">
        <f>IFERROR(VLOOKUP(B:B,ADI!B:D,3,0),"0,00")</f>
        <v>3112.51</v>
      </c>
      <c r="G418" s="115">
        <v>2040.8</v>
      </c>
      <c r="H418" s="35">
        <f t="shared" si="13"/>
        <v>5153.3100000000004</v>
      </c>
      <c r="I418" s="41" t="str">
        <f>VLOOKUP(B:B,'FOLHA RESUMIDA'!C:D,2,FALSE)</f>
        <v>ISMAR HENRIQUE RAMOS BARBOSA</v>
      </c>
    </row>
    <row r="419" spans="1:9">
      <c r="A419" s="108">
        <v>1</v>
      </c>
      <c r="B419" s="108">
        <v>3426</v>
      </c>
      <c r="C419" s="106" t="s">
        <v>540</v>
      </c>
      <c r="D419" s="110">
        <v>9154.44</v>
      </c>
      <c r="E419" s="35">
        <f t="shared" si="12"/>
        <v>2424.8999999999996</v>
      </c>
      <c r="F419" s="56">
        <f>IFERROR(VLOOKUP(B:B,ADI!B:D,3,0),"0,00")</f>
        <v>3112.51</v>
      </c>
      <c r="G419" s="115">
        <v>3617.03</v>
      </c>
      <c r="H419" s="35">
        <f t="shared" si="13"/>
        <v>6729.5400000000009</v>
      </c>
      <c r="I419" s="41" t="str">
        <f>VLOOKUP(B:B,'FOLHA RESUMIDA'!C:D,2,FALSE)</f>
        <v>UDO DE MELO AMAZONAS</v>
      </c>
    </row>
    <row r="420" spans="1:9">
      <c r="A420" s="108">
        <v>1</v>
      </c>
      <c r="B420" s="108">
        <v>3427</v>
      </c>
      <c r="C420" s="106" t="s">
        <v>541</v>
      </c>
      <c r="D420" s="110">
        <v>9154.4500000000007</v>
      </c>
      <c r="E420" s="35">
        <f t="shared" si="12"/>
        <v>3578.6800000000003</v>
      </c>
      <c r="F420" s="56">
        <f>IFERROR(VLOOKUP(B:B,ADI!B:D,3,0),"0,00")</f>
        <v>3112.51</v>
      </c>
      <c r="G420" s="115">
        <v>2463.2600000000002</v>
      </c>
      <c r="H420" s="35">
        <f t="shared" si="13"/>
        <v>5575.77</v>
      </c>
      <c r="I420" s="41" t="str">
        <f>VLOOKUP(B:B,'FOLHA RESUMIDA'!C:D,2,FALSE)</f>
        <v>BIANCA DE CASTRO ALMEIDA</v>
      </c>
    </row>
    <row r="421" spans="1:9">
      <c r="A421" s="108">
        <v>1</v>
      </c>
      <c r="B421" s="108">
        <v>3428</v>
      </c>
      <c r="C421" s="106" t="s">
        <v>542</v>
      </c>
      <c r="D421" s="110">
        <v>11813.7</v>
      </c>
      <c r="E421" s="35">
        <f t="shared" si="12"/>
        <v>9982.92</v>
      </c>
      <c r="F421" s="56">
        <f>IFERROR(VLOOKUP(B:B,ADI!B:D,3,0),"0,00")</f>
        <v>1830.78</v>
      </c>
      <c r="G421" s="115">
        <v>0</v>
      </c>
      <c r="H421" s="35">
        <f t="shared" si="13"/>
        <v>1830.78</v>
      </c>
      <c r="I421" s="41" t="str">
        <f>VLOOKUP(B:B,'FOLHA RESUMIDA'!C:D,2,FALSE)</f>
        <v>ISIS RUANA PARENTE GONCALVES</v>
      </c>
    </row>
    <row r="422" spans="1:9">
      <c r="A422" s="108">
        <v>1</v>
      </c>
      <c r="B422" s="108">
        <v>3429</v>
      </c>
      <c r="C422" s="106" t="s">
        <v>543</v>
      </c>
      <c r="D422" s="110">
        <v>9154.4500000000007</v>
      </c>
      <c r="E422" s="35">
        <f t="shared" si="12"/>
        <v>2590.8100000000004</v>
      </c>
      <c r="F422" s="56">
        <f>IFERROR(VLOOKUP(B:B,ADI!B:D,3,0),"0,00")</f>
        <v>3112.51</v>
      </c>
      <c r="G422" s="115">
        <v>3451.13</v>
      </c>
      <c r="H422" s="35">
        <f t="shared" si="13"/>
        <v>6563.64</v>
      </c>
      <c r="I422" s="41" t="str">
        <f>VLOOKUP(B:B,'FOLHA RESUMIDA'!C:D,2,FALSE)</f>
        <v>WASHINGTON LUIZ S DE L JUNIOR</v>
      </c>
    </row>
    <row r="423" spans="1:9">
      <c r="A423" s="108">
        <v>1</v>
      </c>
      <c r="B423" s="108">
        <v>3430</v>
      </c>
      <c r="C423" s="106" t="s">
        <v>544</v>
      </c>
      <c r="D423" s="110">
        <v>5123.57</v>
      </c>
      <c r="E423" s="35">
        <f t="shared" si="12"/>
        <v>1654.2199999999993</v>
      </c>
      <c r="F423" s="56">
        <f>IFERROR(VLOOKUP(B:B,ADI!B:D,3,0),"0,00")</f>
        <v>1647.7</v>
      </c>
      <c r="G423" s="115">
        <v>1821.65</v>
      </c>
      <c r="H423" s="35">
        <f t="shared" si="13"/>
        <v>3469.3500000000004</v>
      </c>
      <c r="I423" s="41" t="str">
        <f>VLOOKUP(B:B,'FOLHA RESUMIDA'!C:D,2,FALSE)</f>
        <v>TATIANA NOGUEIRA SANTOS</v>
      </c>
    </row>
    <row r="424" spans="1:9">
      <c r="A424" s="108">
        <v>1</v>
      </c>
      <c r="B424" s="108">
        <v>3431</v>
      </c>
      <c r="C424" s="106" t="s">
        <v>545</v>
      </c>
      <c r="D424" s="110">
        <v>3765.39</v>
      </c>
      <c r="E424" s="35">
        <f t="shared" si="12"/>
        <v>449.48999999999978</v>
      </c>
      <c r="F424" s="56">
        <f>IFERROR(VLOOKUP(B:B,ADI!B:D,3,0),"0,00")</f>
        <v>1161.23</v>
      </c>
      <c r="G424" s="115">
        <v>2154.67</v>
      </c>
      <c r="H424" s="35">
        <f t="shared" si="13"/>
        <v>3315.9</v>
      </c>
      <c r="I424" s="41" t="str">
        <f>VLOOKUP(B:B,'FOLHA RESUMIDA'!C:D,2,FALSE)</f>
        <v>SAMIA RAFAELA B CAVALCANTE</v>
      </c>
    </row>
    <row r="425" spans="1:9">
      <c r="A425" s="108">
        <v>1</v>
      </c>
      <c r="B425" s="108">
        <v>3432</v>
      </c>
      <c r="C425" s="106" t="s">
        <v>546</v>
      </c>
      <c r="D425" s="110">
        <v>2153.84</v>
      </c>
      <c r="E425" s="35">
        <f t="shared" si="12"/>
        <v>532.32000000000016</v>
      </c>
      <c r="F425" s="56">
        <f>IFERROR(VLOOKUP(B:B,ADI!B:D,3,0),"0,00")</f>
        <v>732.31</v>
      </c>
      <c r="G425" s="115">
        <v>889.21</v>
      </c>
      <c r="H425" s="35">
        <f t="shared" si="13"/>
        <v>1621.52</v>
      </c>
      <c r="I425" s="41" t="str">
        <f>VLOOKUP(B:B,'FOLHA RESUMIDA'!C:D,2,FALSE)</f>
        <v>EVELYN TAYRINE S DE OLIVEIRA</v>
      </c>
    </row>
    <row r="426" spans="1:9">
      <c r="A426" s="108">
        <v>1</v>
      </c>
      <c r="B426" s="108">
        <v>3433</v>
      </c>
      <c r="C426" s="106" t="s">
        <v>547</v>
      </c>
      <c r="D426" s="110">
        <v>4846.17</v>
      </c>
      <c r="E426" s="35">
        <f t="shared" si="12"/>
        <v>773.90999999999985</v>
      </c>
      <c r="F426" s="56">
        <f>IFERROR(VLOOKUP(B:B,ADI!B:D,3,0),"0,00")</f>
        <v>1647.7</v>
      </c>
      <c r="G426" s="115">
        <v>2424.56</v>
      </c>
      <c r="H426" s="35">
        <f t="shared" si="13"/>
        <v>4072.26</v>
      </c>
      <c r="I426" s="41" t="str">
        <f>VLOOKUP(B:B,'FOLHA RESUMIDA'!C:D,2,FALSE)</f>
        <v>BRENDAH NICHOLLY A MACIEL FRAZ</v>
      </c>
    </row>
    <row r="427" spans="1:9">
      <c r="A427" s="108">
        <v>1</v>
      </c>
      <c r="B427" s="108">
        <v>3434</v>
      </c>
      <c r="C427" s="106" t="s">
        <v>548</v>
      </c>
      <c r="D427" s="110">
        <v>9154.4500000000007</v>
      </c>
      <c r="E427" s="35">
        <f t="shared" si="12"/>
        <v>3078.0200000000004</v>
      </c>
      <c r="F427" s="56">
        <f>IFERROR(VLOOKUP(B:B,ADI!B:D,3,0),"0,00")</f>
        <v>3112.51</v>
      </c>
      <c r="G427" s="115">
        <v>2963.92</v>
      </c>
      <c r="H427" s="35">
        <f t="shared" si="13"/>
        <v>6076.43</v>
      </c>
      <c r="I427" s="41" t="str">
        <f>VLOOKUP(B:B,'FOLHA RESUMIDA'!C:D,2,FALSE)</f>
        <v>DANIEL PEREIRA DA SILVA</v>
      </c>
    </row>
    <row r="428" spans="1:9">
      <c r="A428" s="108">
        <v>1</v>
      </c>
      <c r="B428" s="108">
        <v>3436</v>
      </c>
      <c r="C428" s="106" t="s">
        <v>549</v>
      </c>
      <c r="D428" s="110">
        <v>9514.94</v>
      </c>
      <c r="E428" s="35">
        <f t="shared" si="12"/>
        <v>2400.8999999999996</v>
      </c>
      <c r="F428" s="56">
        <f>IFERROR(VLOOKUP(B:B,ADI!B:D,3,0),"0,00")</f>
        <v>3112.51</v>
      </c>
      <c r="G428" s="115">
        <v>4001.53</v>
      </c>
      <c r="H428" s="35">
        <f t="shared" si="13"/>
        <v>7114.0400000000009</v>
      </c>
      <c r="I428" s="41" t="str">
        <f>VLOOKUP(B:B,'FOLHA RESUMIDA'!C:D,2,FALSE)</f>
        <v>FABIO RICARDO SILVA</v>
      </c>
    </row>
    <row r="429" spans="1:9">
      <c r="A429" s="108">
        <v>1</v>
      </c>
      <c r="B429" s="108">
        <v>3437</v>
      </c>
      <c r="C429" s="106" t="s">
        <v>551</v>
      </c>
      <c r="D429" s="110">
        <v>9154.4500000000007</v>
      </c>
      <c r="E429" s="35">
        <f t="shared" si="12"/>
        <v>2301.7600000000002</v>
      </c>
      <c r="F429" s="56">
        <f>IFERROR(VLOOKUP(B:B,ADI!B:D,3,0),"0,00")</f>
        <v>3112.51</v>
      </c>
      <c r="G429" s="115">
        <v>3740.18</v>
      </c>
      <c r="H429" s="35">
        <f t="shared" si="13"/>
        <v>6852.6900000000005</v>
      </c>
      <c r="I429" s="41" t="str">
        <f>VLOOKUP(B:B,'FOLHA RESUMIDA'!C:D,2,FALSE)</f>
        <v>MARIA SONIA C DE VASCONCELOS</v>
      </c>
    </row>
    <row r="430" spans="1:9">
      <c r="A430" s="108">
        <v>1</v>
      </c>
      <c r="B430" s="108">
        <v>3439</v>
      </c>
      <c r="C430" s="106" t="s">
        <v>552</v>
      </c>
      <c r="D430" s="110">
        <v>9962.2099999999991</v>
      </c>
      <c r="E430" s="35">
        <f t="shared" si="12"/>
        <v>4390.7199999999993</v>
      </c>
      <c r="F430" s="56">
        <f>IFERROR(VLOOKUP(B:B,ADI!B:D,3,0),"0,00")</f>
        <v>3387.15</v>
      </c>
      <c r="G430" s="115">
        <v>2184.34</v>
      </c>
      <c r="H430" s="35">
        <f t="shared" si="13"/>
        <v>5571.49</v>
      </c>
      <c r="I430" s="41" t="str">
        <f>VLOOKUP(B:B,'FOLHA RESUMIDA'!C:D,2,FALSE)</f>
        <v>EVELINE ALMEIDA O DOS SANTOS</v>
      </c>
    </row>
    <row r="431" spans="1:9">
      <c r="A431" s="108">
        <v>1</v>
      </c>
      <c r="B431" s="108">
        <v>3440</v>
      </c>
      <c r="C431" s="106" t="s">
        <v>554</v>
      </c>
      <c r="D431" s="110">
        <v>9962.2099999999991</v>
      </c>
      <c r="E431" s="35">
        <f t="shared" si="12"/>
        <v>2523.8999999999996</v>
      </c>
      <c r="F431" s="56">
        <f>IFERROR(VLOOKUP(B:B,ADI!B:D,3,0),"0,00")</f>
        <v>3387.15</v>
      </c>
      <c r="G431" s="115">
        <v>4051.16</v>
      </c>
      <c r="H431" s="35">
        <f t="shared" si="13"/>
        <v>7438.3099999999995</v>
      </c>
      <c r="I431" s="41" t="str">
        <f>VLOOKUP(B:B,'FOLHA RESUMIDA'!C:D,2,FALSE)</f>
        <v>KELBY DE MENEZES LAFAYETTE</v>
      </c>
    </row>
    <row r="432" spans="1:9">
      <c r="A432" s="108">
        <v>1</v>
      </c>
      <c r="B432" s="108">
        <v>3441</v>
      </c>
      <c r="C432" s="106" t="s">
        <v>555</v>
      </c>
      <c r="D432" s="110">
        <v>5745.13</v>
      </c>
      <c r="E432" s="35">
        <f t="shared" si="12"/>
        <v>1070.7300000000005</v>
      </c>
      <c r="F432" s="56">
        <f>IFERROR(VLOOKUP(B:B,ADI!B:D,3,0),"0,00")</f>
        <v>1830.78</v>
      </c>
      <c r="G432" s="115">
        <v>2843.62</v>
      </c>
      <c r="H432" s="35">
        <f t="shared" si="13"/>
        <v>4674.3999999999996</v>
      </c>
      <c r="I432" s="41" t="str">
        <f>VLOOKUP(B:B,'FOLHA RESUMIDA'!C:D,2,FALSE)</f>
        <v>ELISON CARLOS FERREIRA SILVA</v>
      </c>
    </row>
    <row r="433" spans="1:9">
      <c r="A433" s="108">
        <v>1</v>
      </c>
      <c r="B433" s="108">
        <v>3443</v>
      </c>
      <c r="C433" s="106" t="s">
        <v>559</v>
      </c>
      <c r="D433" s="110">
        <v>5206.66</v>
      </c>
      <c r="E433" s="35">
        <f t="shared" si="12"/>
        <v>1192.1199999999999</v>
      </c>
      <c r="F433" s="56">
        <f>IFERROR(VLOOKUP(B:B,ADI!B:D,3,0),"0,00")</f>
        <v>1647.7</v>
      </c>
      <c r="G433" s="115">
        <v>2366.84</v>
      </c>
      <c r="H433" s="35">
        <f t="shared" si="13"/>
        <v>4014.54</v>
      </c>
      <c r="I433" s="41" t="str">
        <f>VLOOKUP(B:B,'FOLHA RESUMIDA'!C:D,2,FALSE)</f>
        <v>CAIO HENRIQUE SOUZA FERREIRA</v>
      </c>
    </row>
    <row r="434" spans="1:9">
      <c r="A434" s="108">
        <v>1</v>
      </c>
      <c r="B434" s="108">
        <v>3444</v>
      </c>
      <c r="C434" s="106" t="s">
        <v>560</v>
      </c>
      <c r="D434" s="110">
        <v>1583.42</v>
      </c>
      <c r="E434" s="35">
        <f t="shared" si="12"/>
        <v>383.01000000000022</v>
      </c>
      <c r="F434" s="56">
        <f>IFERROR(VLOOKUP(B:B,ADI!B:D,3,0),"0,00")</f>
        <v>475.6</v>
      </c>
      <c r="G434" s="115">
        <v>724.81</v>
      </c>
      <c r="H434" s="35">
        <f t="shared" si="13"/>
        <v>1200.4099999999999</v>
      </c>
      <c r="I434" s="41" t="str">
        <f>VLOOKUP(B:B,'FOLHA RESUMIDA'!C:D,2,FALSE)</f>
        <v>DAIANNE LANNES DE LIMA</v>
      </c>
    </row>
    <row r="435" spans="1:9">
      <c r="A435" s="108">
        <v>1</v>
      </c>
      <c r="B435" s="108">
        <v>3445</v>
      </c>
      <c r="C435" s="106" t="s">
        <v>563</v>
      </c>
      <c r="D435" s="110">
        <v>9154.4500000000007</v>
      </c>
      <c r="E435" s="35">
        <f t="shared" si="12"/>
        <v>2299.7600000000002</v>
      </c>
      <c r="F435" s="56">
        <f>IFERROR(VLOOKUP(B:B,ADI!B:D,3,0),"0,00")</f>
        <v>3112.51</v>
      </c>
      <c r="G435" s="115">
        <v>3742.18</v>
      </c>
      <c r="H435" s="35">
        <f t="shared" si="13"/>
        <v>6854.6900000000005</v>
      </c>
      <c r="I435" s="41" t="str">
        <f>VLOOKUP(B:B,'FOLHA RESUMIDA'!C:D,2,FALSE)</f>
        <v>MARIA SOCORRO MARQUES NUNES</v>
      </c>
    </row>
    <row r="436" spans="1:9">
      <c r="A436" s="108">
        <v>1</v>
      </c>
      <c r="B436" s="108">
        <v>3446</v>
      </c>
      <c r="C436" s="106" t="s">
        <v>565</v>
      </c>
      <c r="D436" s="110">
        <v>9154.4500000000007</v>
      </c>
      <c r="E436" s="35">
        <f t="shared" si="12"/>
        <v>2767.4300000000003</v>
      </c>
      <c r="F436" s="56">
        <f>IFERROR(VLOOKUP(B:B,ADI!B:D,3,0),"0,00")</f>
        <v>3112.51</v>
      </c>
      <c r="G436" s="115">
        <v>3274.51</v>
      </c>
      <c r="H436" s="35">
        <f t="shared" si="13"/>
        <v>6387.02</v>
      </c>
      <c r="I436" s="41" t="str">
        <f>VLOOKUP(B:B,'FOLHA RESUMIDA'!C:D,2,FALSE)</f>
        <v>JOAO BOSCO GONCALVES DA SILVA</v>
      </c>
    </row>
    <row r="437" spans="1:9">
      <c r="A437" s="108">
        <v>1</v>
      </c>
      <c r="B437" s="108">
        <v>3447</v>
      </c>
      <c r="C437" s="106" t="s">
        <v>568</v>
      </c>
      <c r="D437" s="110">
        <v>5384.64</v>
      </c>
      <c r="E437" s="35">
        <f t="shared" si="12"/>
        <v>971.59000000000015</v>
      </c>
      <c r="F437" s="56">
        <f>IFERROR(VLOOKUP(B:B,ADI!B:D,3,0),"0,00")</f>
        <v>1830.78</v>
      </c>
      <c r="G437" s="115">
        <v>2582.27</v>
      </c>
      <c r="H437" s="35">
        <f t="shared" si="13"/>
        <v>4413.05</v>
      </c>
      <c r="I437" s="41" t="str">
        <f>VLOOKUP(B:B,'FOLHA RESUMIDA'!C:D,2,FALSE)</f>
        <v>ITAMAR XAVIER DE SA</v>
      </c>
    </row>
    <row r="438" spans="1:9">
      <c r="A438" s="108">
        <v>1</v>
      </c>
      <c r="B438" s="108">
        <v>3448</v>
      </c>
      <c r="C438" s="106" t="s">
        <v>570</v>
      </c>
      <c r="D438" s="110">
        <v>4846.18</v>
      </c>
      <c r="E438" s="35">
        <f t="shared" si="12"/>
        <v>1789.17</v>
      </c>
      <c r="F438" s="56">
        <f>IFERROR(VLOOKUP(B:B,ADI!B:D,3,0),"0,00")</f>
        <v>1647.7</v>
      </c>
      <c r="G438" s="115">
        <v>1409.31</v>
      </c>
      <c r="H438" s="35">
        <f t="shared" si="13"/>
        <v>3057.01</v>
      </c>
      <c r="I438" s="41" t="str">
        <f>VLOOKUP(B:B,'FOLHA RESUMIDA'!C:D,2,FALSE)</f>
        <v>CASSIA ELIANAI CABRAL DE MELO</v>
      </c>
    </row>
    <row r="439" spans="1:9">
      <c r="A439" s="108">
        <v>1</v>
      </c>
      <c r="B439" s="108">
        <v>3449</v>
      </c>
      <c r="C439" s="106" t="s">
        <v>575</v>
      </c>
      <c r="D439" s="110">
        <v>4200.0200000000004</v>
      </c>
      <c r="E439" s="35">
        <f t="shared" si="12"/>
        <v>655.11000000000058</v>
      </c>
      <c r="F439" s="56">
        <f>IFERROR(VLOOKUP(B:B,ADI!B:D,3,0),"0,00")</f>
        <v>1190.01</v>
      </c>
      <c r="G439" s="115">
        <v>2354.9</v>
      </c>
      <c r="H439" s="35">
        <f t="shared" si="13"/>
        <v>3544.91</v>
      </c>
      <c r="I439" s="41" t="str">
        <f>VLOOKUP(B:B,'FOLHA RESUMIDA'!C:D,2,FALSE)</f>
        <v>JOSIAS PITANGA DE M S AMORIM</v>
      </c>
    </row>
    <row r="440" spans="1:9">
      <c r="A440" s="108">
        <v>1</v>
      </c>
      <c r="B440" s="108">
        <v>3450</v>
      </c>
      <c r="C440" s="106" t="s">
        <v>576</v>
      </c>
      <c r="D440" s="110">
        <v>9154.4500000000007</v>
      </c>
      <c r="E440" s="35">
        <f t="shared" si="12"/>
        <v>2326.2400000000007</v>
      </c>
      <c r="F440" s="56">
        <f>IFERROR(VLOOKUP(B:B,ADI!B:D,3,0),"0,00")</f>
        <v>3112.51</v>
      </c>
      <c r="G440" s="115">
        <v>3715.7</v>
      </c>
      <c r="H440" s="35">
        <f t="shared" si="13"/>
        <v>6828.21</v>
      </c>
      <c r="I440" s="41" t="str">
        <f>VLOOKUP(B:B,'FOLHA RESUMIDA'!C:D,2,FALSE)</f>
        <v>TACIANA HENRIQUE DE F BRAGA</v>
      </c>
    </row>
    <row r="441" spans="1:9">
      <c r="A441" s="108">
        <v>59</v>
      </c>
      <c r="B441" s="108">
        <v>3451</v>
      </c>
      <c r="C441" s="106" t="s">
        <v>588</v>
      </c>
      <c r="D441" s="110">
        <v>1982.06</v>
      </c>
      <c r="E441" s="35">
        <f t="shared" si="12"/>
        <v>156.71000000000004</v>
      </c>
      <c r="F441" s="56">
        <f>IFERROR(VLOOKUP(B:B,ADI!B:D,3,0),"0,00")</f>
        <v>697.14</v>
      </c>
      <c r="G441" s="115">
        <v>1128.21</v>
      </c>
      <c r="H441" s="35">
        <f t="shared" si="13"/>
        <v>1825.35</v>
      </c>
      <c r="I441" s="41" t="str">
        <f>VLOOKUP(B:B,'FOLHA RESUMIDA'!C:D,2,FALSE)</f>
        <v>LUCIANA CRISTINA DA S VIEIRA</v>
      </c>
    </row>
    <row r="442" spans="1:9">
      <c r="A442" s="108">
        <v>1</v>
      </c>
      <c r="B442" s="108">
        <v>7002</v>
      </c>
      <c r="C442" s="106" t="s">
        <v>523</v>
      </c>
      <c r="D442" s="110">
        <v>18463.36</v>
      </c>
      <c r="E442" s="35">
        <f t="shared" si="12"/>
        <v>5682.2000000000007</v>
      </c>
      <c r="F442" s="56">
        <f>IFERROR(VLOOKUP(B:B,ADI!B:D,3,0),"0,00")</f>
        <v>6277.54</v>
      </c>
      <c r="G442" s="115">
        <v>6503.62</v>
      </c>
      <c r="H442" s="35">
        <f t="shared" si="13"/>
        <v>12781.16</v>
      </c>
      <c r="I442" s="41" t="str">
        <f>VLOOKUP(B:B,'FOLHA RESUMIDA'!C:D,2,FALSE)</f>
        <v>ANTONIO LUIZ DOLIVEIRA AZEVEDO</v>
      </c>
    </row>
    <row r="443" spans="1:9">
      <c r="A443" s="108">
        <v>1</v>
      </c>
      <c r="B443" s="108">
        <v>8249</v>
      </c>
      <c r="C443" s="106" t="s">
        <v>320</v>
      </c>
      <c r="D443" s="110">
        <v>3860.02</v>
      </c>
      <c r="E443" s="35">
        <f t="shared" si="12"/>
        <v>2372.8199999999997</v>
      </c>
      <c r="F443" s="56">
        <f>IFERROR(VLOOKUP(B:B,ADI!B:D,3,0),"0,00")</f>
        <v>1190.01</v>
      </c>
      <c r="G443" s="115">
        <v>297.19</v>
      </c>
      <c r="H443" s="35">
        <f t="shared" si="13"/>
        <v>1487.2</v>
      </c>
      <c r="I443" s="41" t="str">
        <f>VLOOKUP(B:B,'FOLHA RESUMIDA'!C:D,2,FALSE)</f>
        <v>SELMA BEZERRA DE CARVALHO</v>
      </c>
    </row>
    <row r="444" spans="1:9">
      <c r="A444" s="122">
        <v>1</v>
      </c>
      <c r="B444" s="124">
        <v>3411</v>
      </c>
      <c r="C444" s="120" t="s">
        <v>525</v>
      </c>
      <c r="D444" s="126">
        <v>0</v>
      </c>
      <c r="E444" s="35">
        <f t="shared" si="12"/>
        <v>-297.19</v>
      </c>
      <c r="F444" s="56">
        <v>0</v>
      </c>
      <c r="G444" s="126">
        <v>297.19</v>
      </c>
      <c r="H444" s="35">
        <f t="shared" si="13"/>
        <v>297.19</v>
      </c>
      <c r="I444" s="41" t="str">
        <f>VLOOKUP(B:B,'FOLHA RESUMIDA'!C:D,2,FALSE)</f>
        <v>THALES ETELVAN CABRAL OLIVEIRA</v>
      </c>
    </row>
    <row r="445" spans="1:9">
      <c r="A445" s="107" t="s">
        <v>386</v>
      </c>
      <c r="B445" s="107"/>
      <c r="C445" s="107"/>
      <c r="D445" s="111">
        <v>2261785.649999998</v>
      </c>
      <c r="E445" s="35">
        <f t="shared" si="12"/>
        <v>1615097.0399999979</v>
      </c>
      <c r="F445" s="56" t="str">
        <f>IFERROR(VLOOKUP(B:B,ADI!B:D,3,0),"0,00")</f>
        <v>0,00</v>
      </c>
      <c r="G445" s="116">
        <v>646688.6100000001</v>
      </c>
      <c r="H445" s="35">
        <f t="shared" si="13"/>
        <v>646688.6100000001</v>
      </c>
      <c r="I445" s="41" t="e">
        <f>VLOOKUP(B:B,'FOLHA RESUMIDA'!C:D,2,FALSE)</f>
        <v>#N/A</v>
      </c>
    </row>
    <row r="446" spans="1:9">
      <c r="A446" s="104"/>
      <c r="B446" s="104"/>
      <c r="C446" s="104"/>
      <c r="D446" s="112">
        <v>2261785.65</v>
      </c>
      <c r="E446" s="35">
        <f t="shared" si="12"/>
        <v>343759.04999999912</v>
      </c>
      <c r="F446" s="79">
        <f>SUM(F5:F445)</f>
        <v>624352.19000000076</v>
      </c>
      <c r="G446" s="117">
        <v>646688.61</v>
      </c>
      <c r="H446" s="79">
        <f>SUM(H5:H445)</f>
        <v>1918026.6000000008</v>
      </c>
      <c r="I446" s="41" t="e">
        <f>VLOOKUP(B:B,'FOLHA RESUMIDA'!C:D,2,FALSE)</f>
        <v>#N/A</v>
      </c>
    </row>
    <row r="447" spans="1:9">
      <c r="A447" s="77"/>
      <c r="B447" s="77"/>
      <c r="C447" s="77"/>
      <c r="D447" s="78"/>
      <c r="E447" s="35"/>
      <c r="F447" s="56"/>
      <c r="G447" s="80"/>
      <c r="H447" s="35"/>
    </row>
    <row r="448" spans="1:9">
      <c r="A448" s="62"/>
      <c r="B448" s="62"/>
      <c r="C448" s="62"/>
      <c r="D448" s="63"/>
      <c r="F448" s="56"/>
      <c r="G448" s="64"/>
      <c r="H448" s="35"/>
    </row>
    <row r="449" spans="4:8">
      <c r="D449" s="58"/>
      <c r="E449" s="35"/>
      <c r="F449" s="38"/>
      <c r="G449" s="59"/>
      <c r="H449" s="35"/>
    </row>
    <row r="450" spans="4:8">
      <c r="E450" s="35"/>
      <c r="F450" s="38"/>
      <c r="G450" s="55"/>
      <c r="H450" s="35"/>
    </row>
    <row r="451" spans="4:8">
      <c r="E451" s="35"/>
      <c r="F451" s="38"/>
      <c r="G451" s="55"/>
      <c r="H451" s="35"/>
    </row>
    <row r="452" spans="4:8">
      <c r="E452" s="35"/>
      <c r="F452" s="38"/>
      <c r="G452" s="55"/>
      <c r="H452" s="35"/>
    </row>
    <row r="453" spans="4:8">
      <c r="G453" s="55"/>
    </row>
    <row r="454" spans="4:8">
      <c r="G454" s="55"/>
    </row>
    <row r="455" spans="4:8">
      <c r="G455" s="55"/>
    </row>
    <row r="456" spans="4:8">
      <c r="G456" s="55"/>
    </row>
    <row r="457" spans="4:8">
      <c r="G457" s="55"/>
    </row>
    <row r="458" spans="4:8">
      <c r="G458" s="55"/>
    </row>
    <row r="459" spans="4:8">
      <c r="G459" s="55"/>
    </row>
    <row r="460" spans="4:8">
      <c r="G460" s="55"/>
    </row>
    <row r="461" spans="4:8">
      <c r="G461" s="55"/>
    </row>
    <row r="462" spans="4:8">
      <c r="G462" s="55"/>
    </row>
    <row r="463" spans="4:8">
      <c r="G463" s="55"/>
    </row>
    <row r="464" spans="4:8">
      <c r="G464" s="55"/>
    </row>
    <row r="465" spans="7:7">
      <c r="G465" s="55"/>
    </row>
    <row r="466" spans="7:7">
      <c r="G466" s="55"/>
    </row>
    <row r="467" spans="7:7">
      <c r="G467" s="55"/>
    </row>
    <row r="468" spans="7:7">
      <c r="G468" s="55"/>
    </row>
    <row r="469" spans="7:7">
      <c r="G469" s="55"/>
    </row>
    <row r="470" spans="7:7">
      <c r="G470" s="55"/>
    </row>
    <row r="471" spans="7:7">
      <c r="G471" s="55"/>
    </row>
    <row r="472" spans="7:7">
      <c r="G472" s="55"/>
    </row>
    <row r="473" spans="7:7">
      <c r="G473" s="55"/>
    </row>
    <row r="474" spans="7:7">
      <c r="G474" s="55"/>
    </row>
    <row r="475" spans="7:7">
      <c r="G475" s="55"/>
    </row>
    <row r="476" spans="7:7">
      <c r="G476" s="55"/>
    </row>
    <row r="477" spans="7:7">
      <c r="G477" s="55"/>
    </row>
    <row r="478" spans="7:7">
      <c r="G478" s="55"/>
    </row>
    <row r="479" spans="7:7">
      <c r="G479" s="55"/>
    </row>
    <row r="480" spans="7:7">
      <c r="G480" s="55"/>
    </row>
    <row r="481" spans="7:7">
      <c r="G481" s="55"/>
    </row>
    <row r="482" spans="7:7">
      <c r="G482" s="55"/>
    </row>
    <row r="483" spans="7:7">
      <c r="G483" s="55"/>
    </row>
    <row r="484" spans="7:7">
      <c r="G484" s="55"/>
    </row>
    <row r="485" spans="7:7">
      <c r="G485" s="55"/>
    </row>
    <row r="486" spans="7:7">
      <c r="G486" s="55"/>
    </row>
    <row r="487" spans="7:7">
      <c r="G487" s="55"/>
    </row>
    <row r="488" spans="7:7">
      <c r="G488" s="55"/>
    </row>
    <row r="489" spans="7:7">
      <c r="G489" s="55"/>
    </row>
    <row r="490" spans="7:7">
      <c r="G490" s="55"/>
    </row>
    <row r="491" spans="7:7">
      <c r="G491" s="55"/>
    </row>
    <row r="492" spans="7:7">
      <c r="G492" s="55"/>
    </row>
    <row r="493" spans="7:7">
      <c r="G493" s="55"/>
    </row>
    <row r="494" spans="7:7">
      <c r="G494" s="55"/>
    </row>
    <row r="495" spans="7:7">
      <c r="G495" s="55"/>
    </row>
    <row r="496" spans="7:7">
      <c r="G496" s="55"/>
    </row>
    <row r="497" spans="7:7">
      <c r="G497" s="55"/>
    </row>
    <row r="498" spans="7:7">
      <c r="G498" s="55"/>
    </row>
    <row r="499" spans="7:7">
      <c r="G499" s="55"/>
    </row>
    <row r="500" spans="7:7">
      <c r="G500" s="55"/>
    </row>
    <row r="501" spans="7:7">
      <c r="G501" s="55"/>
    </row>
    <row r="502" spans="7:7">
      <c r="G502" s="55"/>
    </row>
    <row r="503" spans="7:7">
      <c r="G503" s="55"/>
    </row>
    <row r="504" spans="7:7">
      <c r="G504" s="55"/>
    </row>
    <row r="505" spans="7:7">
      <c r="G505" s="55"/>
    </row>
    <row r="506" spans="7:7">
      <c r="G506" s="55"/>
    </row>
    <row r="507" spans="7:7">
      <c r="G507" s="55"/>
    </row>
    <row r="508" spans="7:7">
      <c r="G508" s="55"/>
    </row>
    <row r="509" spans="7:7">
      <c r="G509" s="55"/>
    </row>
    <row r="510" spans="7:7">
      <c r="G510" s="55"/>
    </row>
    <row r="511" spans="7:7">
      <c r="G511" s="55"/>
    </row>
    <row r="512" spans="7:7">
      <c r="G512" s="55"/>
    </row>
    <row r="513" spans="7:7">
      <c r="G513" s="55"/>
    </row>
    <row r="514" spans="7:7">
      <c r="G514" s="55"/>
    </row>
    <row r="515" spans="7:7">
      <c r="G515" s="55"/>
    </row>
    <row r="516" spans="7:7">
      <c r="G516" s="55"/>
    </row>
    <row r="517" spans="7:7">
      <c r="G517" s="55"/>
    </row>
    <row r="518" spans="7:7">
      <c r="G518" s="55"/>
    </row>
    <row r="519" spans="7:7">
      <c r="G519" s="55"/>
    </row>
    <row r="520" spans="7:7">
      <c r="G520" s="55"/>
    </row>
    <row r="521" spans="7:7">
      <c r="G521" s="55"/>
    </row>
    <row r="522" spans="7:7">
      <c r="G522" s="55"/>
    </row>
    <row r="523" spans="7:7">
      <c r="G523" s="55"/>
    </row>
    <row r="524" spans="7:7">
      <c r="G524" s="55"/>
    </row>
    <row r="525" spans="7:7">
      <c r="G525" s="55"/>
    </row>
    <row r="526" spans="7:7">
      <c r="G526" s="55"/>
    </row>
    <row r="527" spans="7:7">
      <c r="G527" s="55"/>
    </row>
    <row r="528" spans="7:7">
      <c r="G528" s="55"/>
    </row>
    <row r="529" spans="7:7">
      <c r="G529" s="55"/>
    </row>
    <row r="530" spans="7:7">
      <c r="G530" s="55"/>
    </row>
    <row r="531" spans="7:7">
      <c r="G531" s="55"/>
    </row>
    <row r="532" spans="7:7">
      <c r="G532" s="55"/>
    </row>
    <row r="533" spans="7:7">
      <c r="G533" s="55"/>
    </row>
    <row r="534" spans="7:7">
      <c r="G534" s="55"/>
    </row>
    <row r="535" spans="7:7">
      <c r="G535" s="55"/>
    </row>
    <row r="536" spans="7:7">
      <c r="G536" s="55"/>
    </row>
    <row r="537" spans="7:7">
      <c r="G537" s="55"/>
    </row>
    <row r="538" spans="7:7">
      <c r="G538" s="55"/>
    </row>
    <row r="539" spans="7:7">
      <c r="G539" s="55"/>
    </row>
    <row r="540" spans="7:7">
      <c r="G540" s="55"/>
    </row>
    <row r="541" spans="7:7">
      <c r="G541" s="55"/>
    </row>
    <row r="542" spans="7:7">
      <c r="G542" s="55"/>
    </row>
    <row r="543" spans="7:7">
      <c r="G543" s="55"/>
    </row>
    <row r="544" spans="7:7">
      <c r="G544" s="55"/>
    </row>
    <row r="545" spans="7:7">
      <c r="G545" s="55"/>
    </row>
    <row r="546" spans="7:7">
      <c r="G546" s="55"/>
    </row>
    <row r="547" spans="7:7">
      <c r="G547" s="55"/>
    </row>
    <row r="548" spans="7:7">
      <c r="G548" s="55"/>
    </row>
    <row r="549" spans="7:7">
      <c r="G549" s="55"/>
    </row>
    <row r="550" spans="7:7">
      <c r="G550" s="55"/>
    </row>
    <row r="551" spans="7:7">
      <c r="G551" s="55"/>
    </row>
    <row r="552" spans="7:7">
      <c r="G552" s="55"/>
    </row>
    <row r="553" spans="7:7">
      <c r="G553" s="55"/>
    </row>
    <row r="554" spans="7:7">
      <c r="G554" s="55"/>
    </row>
    <row r="555" spans="7:7">
      <c r="G555" s="55"/>
    </row>
    <row r="556" spans="7:7">
      <c r="G556" s="55"/>
    </row>
    <row r="557" spans="7:7">
      <c r="G557" s="55"/>
    </row>
    <row r="558" spans="7:7">
      <c r="G558" s="55"/>
    </row>
    <row r="559" spans="7:7">
      <c r="G559" s="55"/>
    </row>
    <row r="560" spans="7:7">
      <c r="G560" s="55"/>
    </row>
    <row r="561" spans="7:7">
      <c r="G561" s="55"/>
    </row>
    <row r="562" spans="7:7">
      <c r="G562" s="55"/>
    </row>
    <row r="563" spans="7:7">
      <c r="G563" s="55"/>
    </row>
    <row r="564" spans="7:7">
      <c r="G564" s="55"/>
    </row>
    <row r="565" spans="7:7">
      <c r="G565" s="55"/>
    </row>
    <row r="566" spans="7:7">
      <c r="G566" s="55"/>
    </row>
    <row r="567" spans="7:7">
      <c r="G567" s="55"/>
    </row>
    <row r="568" spans="7:7">
      <c r="G568" s="55"/>
    </row>
    <row r="569" spans="7:7">
      <c r="G569" s="55"/>
    </row>
    <row r="570" spans="7:7">
      <c r="G570" s="55"/>
    </row>
    <row r="571" spans="7:7">
      <c r="G571" s="55"/>
    </row>
    <row r="572" spans="7:7">
      <c r="G572" s="55"/>
    </row>
    <row r="573" spans="7:7">
      <c r="G573" s="55"/>
    </row>
    <row r="574" spans="7:7">
      <c r="G574" s="55"/>
    </row>
    <row r="575" spans="7:7">
      <c r="G575" s="55"/>
    </row>
    <row r="576" spans="7:7">
      <c r="G576" s="55"/>
    </row>
    <row r="577" spans="7:7">
      <c r="G577" s="55"/>
    </row>
    <row r="578" spans="7:7">
      <c r="G578" s="55"/>
    </row>
    <row r="579" spans="7:7">
      <c r="G579" s="55"/>
    </row>
    <row r="580" spans="7:7">
      <c r="G580" s="55"/>
    </row>
    <row r="581" spans="7:7">
      <c r="G581" s="55"/>
    </row>
    <row r="582" spans="7:7">
      <c r="G582" s="55"/>
    </row>
    <row r="583" spans="7:7">
      <c r="G583" s="55"/>
    </row>
    <row r="584" spans="7:7">
      <c r="G584" s="55"/>
    </row>
    <row r="585" spans="7:7">
      <c r="G585" s="55"/>
    </row>
    <row r="586" spans="7:7">
      <c r="G586" s="55"/>
    </row>
    <row r="587" spans="7:7">
      <c r="G587" s="55"/>
    </row>
    <row r="588" spans="7:7">
      <c r="G588" s="55"/>
    </row>
    <row r="589" spans="7:7">
      <c r="G589" s="55"/>
    </row>
    <row r="590" spans="7:7">
      <c r="G590" s="55"/>
    </row>
    <row r="591" spans="7:7">
      <c r="G591" s="55"/>
    </row>
    <row r="592" spans="7:7">
      <c r="G592" s="55"/>
    </row>
    <row r="593" spans="7:7">
      <c r="G593" s="55"/>
    </row>
    <row r="594" spans="7:7">
      <c r="G594" s="55"/>
    </row>
    <row r="595" spans="7:7">
      <c r="G595" s="55"/>
    </row>
    <row r="596" spans="7:7">
      <c r="G596" s="55"/>
    </row>
    <row r="597" spans="7:7">
      <c r="G597" s="55"/>
    </row>
    <row r="598" spans="7:7">
      <c r="G598" s="55"/>
    </row>
    <row r="599" spans="7:7">
      <c r="G599" s="55"/>
    </row>
    <row r="600" spans="7:7">
      <c r="G600" s="55"/>
    </row>
    <row r="601" spans="7:7">
      <c r="G601" s="55"/>
    </row>
    <row r="602" spans="7:7">
      <c r="G602" s="55"/>
    </row>
    <row r="603" spans="7:7">
      <c r="G603" s="55"/>
    </row>
    <row r="604" spans="7:7">
      <c r="G604" s="55"/>
    </row>
    <row r="605" spans="7:7">
      <c r="G605" s="55"/>
    </row>
    <row r="606" spans="7:7">
      <c r="G606" s="55"/>
    </row>
    <row r="607" spans="7:7">
      <c r="G607" s="55"/>
    </row>
    <row r="608" spans="7:7">
      <c r="G608" s="55"/>
    </row>
    <row r="609" spans="7:7">
      <c r="G609" s="55"/>
    </row>
    <row r="610" spans="7:7">
      <c r="G610" s="55"/>
    </row>
    <row r="611" spans="7:7">
      <c r="G611" s="55"/>
    </row>
    <row r="612" spans="7:7">
      <c r="G612" s="55"/>
    </row>
    <row r="613" spans="7:7">
      <c r="G613" s="55"/>
    </row>
    <row r="614" spans="7:7">
      <c r="G614" s="55"/>
    </row>
    <row r="615" spans="7:7">
      <c r="G615" s="55"/>
    </row>
    <row r="616" spans="7:7">
      <c r="G616" s="55"/>
    </row>
    <row r="617" spans="7:7">
      <c r="G617" s="55"/>
    </row>
    <row r="618" spans="7:7">
      <c r="G618" s="55"/>
    </row>
    <row r="619" spans="7:7">
      <c r="G619" s="55"/>
    </row>
    <row r="620" spans="7:7">
      <c r="G620" s="55"/>
    </row>
    <row r="621" spans="7:7">
      <c r="G621" s="55"/>
    </row>
    <row r="622" spans="7:7">
      <c r="G622" s="55"/>
    </row>
    <row r="623" spans="7:7">
      <c r="G623" s="55"/>
    </row>
    <row r="624" spans="7:7">
      <c r="G624" s="55"/>
    </row>
    <row r="625" spans="7:7">
      <c r="G625" s="55"/>
    </row>
    <row r="626" spans="7:7">
      <c r="G626" s="55"/>
    </row>
    <row r="627" spans="7:7">
      <c r="G627" s="55"/>
    </row>
    <row r="628" spans="7:7">
      <c r="G628" s="55"/>
    </row>
    <row r="629" spans="7:7">
      <c r="G629" s="55"/>
    </row>
    <row r="630" spans="7:7">
      <c r="G630" s="55"/>
    </row>
    <row r="631" spans="7:7">
      <c r="G631" s="55"/>
    </row>
    <row r="632" spans="7:7">
      <c r="G632" s="55"/>
    </row>
    <row r="633" spans="7:7">
      <c r="G633" s="55"/>
    </row>
    <row r="634" spans="7:7">
      <c r="G634" s="55"/>
    </row>
    <row r="635" spans="7:7">
      <c r="G635" s="55"/>
    </row>
    <row r="636" spans="7:7">
      <c r="G636" s="55"/>
    </row>
    <row r="637" spans="7:7">
      <c r="G637" s="55"/>
    </row>
    <row r="638" spans="7:7">
      <c r="G638" s="55"/>
    </row>
    <row r="639" spans="7:7">
      <c r="G639" s="55"/>
    </row>
    <row r="640" spans="7:7">
      <c r="G640" s="55"/>
    </row>
    <row r="641" spans="7:7">
      <c r="G641" s="55"/>
    </row>
    <row r="642" spans="7:7">
      <c r="G642" s="55"/>
    </row>
    <row r="643" spans="7:7">
      <c r="G643" s="55"/>
    </row>
    <row r="644" spans="7:7">
      <c r="G644" s="55"/>
    </row>
    <row r="645" spans="7:7">
      <c r="G645" s="55"/>
    </row>
    <row r="646" spans="7:7">
      <c r="G646" s="55"/>
    </row>
    <row r="647" spans="7:7">
      <c r="G647" s="55"/>
    </row>
    <row r="648" spans="7:7">
      <c r="G648" s="55"/>
    </row>
    <row r="649" spans="7:7">
      <c r="G649" s="55"/>
    </row>
    <row r="650" spans="7:7">
      <c r="G650" s="55"/>
    </row>
    <row r="651" spans="7:7">
      <c r="G651" s="55"/>
    </row>
    <row r="652" spans="7:7">
      <c r="G652" s="55"/>
    </row>
    <row r="653" spans="7:7">
      <c r="G653" s="55"/>
    </row>
    <row r="654" spans="7:7">
      <c r="G654" s="55"/>
    </row>
    <row r="655" spans="7:7">
      <c r="G655" s="55"/>
    </row>
    <row r="656" spans="7:7">
      <c r="G656" s="55"/>
    </row>
  </sheetData>
  <autoFilter ref="A4:I452"/>
  <sortState ref="A5:I448">
    <sortCondition ref="B5:B448"/>
  </sortState>
  <conditionalFormatting sqref="B449:B1048576 B1:B447">
    <cfRule type="duplicateValues" dxfId="35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16"/>
  <sheetViews>
    <sheetView workbookViewId="0">
      <selection activeCell="A378" sqref="A378:C378"/>
    </sheetView>
  </sheetViews>
  <sheetFormatPr defaultRowHeight="12"/>
  <cols>
    <col min="1" max="1" width="4.5703125" style="8" customWidth="1"/>
    <col min="2" max="2" width="11" style="9" bestFit="1" customWidth="1"/>
    <col min="3" max="3" width="32.42578125" style="8" bestFit="1" customWidth="1"/>
    <col min="4" max="4" width="16.42578125" style="40" bestFit="1" customWidth="1"/>
    <col min="5" max="5" width="31.7109375" style="8" bestFit="1" customWidth="1"/>
    <col min="6" max="16384" width="9.140625" style="8"/>
  </cols>
  <sheetData>
    <row r="1" spans="1:5">
      <c r="B1" s="53"/>
    </row>
    <row r="2" spans="1:5" s="51" customFormat="1">
      <c r="A2" s="119" t="s">
        <v>611</v>
      </c>
      <c r="B2" s="118"/>
      <c r="C2" s="118"/>
      <c r="D2" s="118"/>
    </row>
    <row r="4" spans="1:5">
      <c r="A4" s="119" t="s">
        <v>0</v>
      </c>
      <c r="B4" s="123" t="s">
        <v>1</v>
      </c>
      <c r="C4" s="119" t="s">
        <v>2</v>
      </c>
      <c r="D4" s="125" t="s">
        <v>447</v>
      </c>
    </row>
    <row r="5" spans="1:5">
      <c r="A5" s="122">
        <v>1</v>
      </c>
      <c r="B5" s="124">
        <v>397</v>
      </c>
      <c r="C5" s="120" t="s">
        <v>3</v>
      </c>
      <c r="D5" s="126">
        <v>2037.08</v>
      </c>
      <c r="E5" s="8" t="str">
        <f>IFERROR(VLOOKUP(B5,JUNHO!B:C,2,0),"")</f>
        <v>MARIA AMARA MEDEIROS</v>
      </c>
    </row>
    <row r="6" spans="1:5">
      <c r="A6" s="122">
        <v>1</v>
      </c>
      <c r="B6" s="124">
        <v>508</v>
      </c>
      <c r="C6" s="120" t="s">
        <v>4</v>
      </c>
      <c r="D6" s="126">
        <v>1877.88</v>
      </c>
      <c r="E6" s="8" t="str">
        <f>IFERROR(VLOOKUP(B6,JUNHO!B:C,2,0),"")</f>
        <v>SANDRA EMIDIO PEREIRA</v>
      </c>
    </row>
    <row r="7" spans="1:5">
      <c r="A7" s="122">
        <v>1</v>
      </c>
      <c r="B7" s="124">
        <v>510</v>
      </c>
      <c r="C7" s="120" t="s">
        <v>5</v>
      </c>
      <c r="D7" s="126">
        <v>1521.81</v>
      </c>
      <c r="E7" s="8" t="str">
        <f>IFERROR(VLOOKUP(B7,JUNHO!B:C,2,0),"")</f>
        <v>FRANCISCO FERREIRA DE SOUSA</v>
      </c>
    </row>
    <row r="8" spans="1:5">
      <c r="A8" s="122">
        <v>1</v>
      </c>
      <c r="B8" s="124">
        <v>788</v>
      </c>
      <c r="C8" s="120" t="s">
        <v>7</v>
      </c>
      <c r="D8" s="126">
        <v>1318.32</v>
      </c>
      <c r="E8" s="8" t="str">
        <f>IFERROR(VLOOKUP(B8,JUNHO!B:C,2,0),"")</f>
        <v>IVONEIDE FRANCISCA S ALMEIDA</v>
      </c>
    </row>
    <row r="9" spans="1:5">
      <c r="A9" s="122">
        <v>1</v>
      </c>
      <c r="B9" s="124">
        <v>830</v>
      </c>
      <c r="C9" s="120" t="s">
        <v>8</v>
      </c>
      <c r="D9" s="126">
        <v>1849.76</v>
      </c>
      <c r="E9" s="8" t="str">
        <f>IFERROR(VLOOKUP(B9,JUNHO!B:C,2,0),"")</f>
        <v>CARLOS ANTONIO DA SILVA</v>
      </c>
    </row>
    <row r="10" spans="1:5">
      <c r="A10" s="122">
        <v>1</v>
      </c>
      <c r="B10" s="124">
        <v>863</v>
      </c>
      <c r="C10" s="120" t="s">
        <v>9</v>
      </c>
      <c r="D10" s="126">
        <v>938.18</v>
      </c>
      <c r="E10" s="8" t="str">
        <f>IFERROR(VLOOKUP(B10,JUNHO!B:C,2,0),"")</f>
        <v>JOSE AMARO DOS SANTOS</v>
      </c>
    </row>
    <row r="11" spans="1:5">
      <c r="A11" s="122">
        <v>1</v>
      </c>
      <c r="B11" s="124">
        <v>871</v>
      </c>
      <c r="C11" s="120" t="s">
        <v>561</v>
      </c>
      <c r="D11" s="126">
        <v>2145.16</v>
      </c>
      <c r="E11" s="8" t="str">
        <f>IFERROR(VLOOKUP(B11,JUNHO!B:C,2,0),"")</f>
        <v>MARIA LUISA P DE LEMOS SILVA</v>
      </c>
    </row>
    <row r="12" spans="1:5">
      <c r="A12" s="122">
        <v>1</v>
      </c>
      <c r="B12" s="124">
        <v>897</v>
      </c>
      <c r="C12" s="120" t="s">
        <v>10</v>
      </c>
      <c r="D12" s="126">
        <v>205.91</v>
      </c>
      <c r="E12" s="8" t="str">
        <f>IFERROR(VLOOKUP(B12,JUNHO!B:C,2,0),"")</f>
        <v>EUNICE DE ASSIS CALIXTO</v>
      </c>
    </row>
    <row r="13" spans="1:5">
      <c r="A13" s="122">
        <v>1</v>
      </c>
      <c r="B13" s="124">
        <v>996</v>
      </c>
      <c r="C13" s="120" t="s">
        <v>11</v>
      </c>
      <c r="D13" s="126">
        <v>1455.43</v>
      </c>
      <c r="E13" s="8" t="str">
        <f>IFERROR(VLOOKUP(B13,JUNHO!B:C,2,0),"")</f>
        <v>FIRMINO SIQUEIRA DA SILVA</v>
      </c>
    </row>
    <row r="14" spans="1:5">
      <c r="A14" s="122">
        <v>1</v>
      </c>
      <c r="B14" s="124">
        <v>1008</v>
      </c>
      <c r="C14" s="120" t="s">
        <v>12</v>
      </c>
      <c r="D14" s="126">
        <v>893.51</v>
      </c>
      <c r="E14" s="8" t="str">
        <f>IFERROR(VLOOKUP(B14,JUNHO!B:C,2,0),"")</f>
        <v>MARIO JOSE DO NASCIMENTO</v>
      </c>
    </row>
    <row r="15" spans="1:5">
      <c r="A15" s="122">
        <v>1</v>
      </c>
      <c r="B15" s="124">
        <v>1037</v>
      </c>
      <c r="C15" s="120" t="s">
        <v>13</v>
      </c>
      <c r="D15" s="126">
        <v>1386.12</v>
      </c>
      <c r="E15" s="8" t="str">
        <f>IFERROR(VLOOKUP(B15,JUNHO!B:C,2,0),"")</f>
        <v>DAVI INACIO FILHO</v>
      </c>
    </row>
    <row r="16" spans="1:5">
      <c r="A16" s="122">
        <v>1</v>
      </c>
      <c r="B16" s="124">
        <v>1051</v>
      </c>
      <c r="C16" s="120" t="s">
        <v>14</v>
      </c>
      <c r="D16" s="126">
        <v>7453.03</v>
      </c>
      <c r="E16" s="8" t="str">
        <f>IFERROR(VLOOKUP(B16,JUNHO!B:C,2,0),"")</f>
        <v>GEORGE HAROLD DE B  WALMSLEY</v>
      </c>
    </row>
    <row r="17" spans="1:5">
      <c r="A17" s="122">
        <v>1</v>
      </c>
      <c r="B17" s="124">
        <v>1056</v>
      </c>
      <c r="C17" s="120" t="s">
        <v>15</v>
      </c>
      <c r="D17" s="126">
        <v>1677.78</v>
      </c>
      <c r="E17" s="8" t="str">
        <f>IFERROR(VLOOKUP(B17,JUNHO!B:C,2,0),"")</f>
        <v>VALERIA MARIA DA SILVA</v>
      </c>
    </row>
    <row r="18" spans="1:5">
      <c r="A18" s="122">
        <v>1</v>
      </c>
      <c r="B18" s="124">
        <v>1071</v>
      </c>
      <c r="C18" s="120" t="s">
        <v>16</v>
      </c>
      <c r="D18" s="126">
        <v>771.84</v>
      </c>
      <c r="E18" s="8" t="str">
        <f>IFERROR(VLOOKUP(B18,JUNHO!B:C,2,0),"")</f>
        <v>MARIA JOSE DA HORA</v>
      </c>
    </row>
    <row r="19" spans="1:5">
      <c r="A19" s="122">
        <v>1</v>
      </c>
      <c r="B19" s="124">
        <v>1080</v>
      </c>
      <c r="C19" s="120" t="s">
        <v>17</v>
      </c>
      <c r="D19" s="126">
        <v>1118.98</v>
      </c>
      <c r="E19" s="8" t="str">
        <f>IFERROR(VLOOKUP(B19,JUNHO!B:C,2,0),"")</f>
        <v>VALDIRENE ANDRE PEREIRA</v>
      </c>
    </row>
    <row r="20" spans="1:5">
      <c r="A20" s="122">
        <v>1</v>
      </c>
      <c r="B20" s="124">
        <v>1099</v>
      </c>
      <c r="C20" s="120" t="s">
        <v>18</v>
      </c>
      <c r="D20" s="126">
        <v>1386.12</v>
      </c>
      <c r="E20" s="8" t="str">
        <f>IFERROR(VLOOKUP(B20,JUNHO!B:C,2,0),"")</f>
        <v>VALERIA DA SILVA SOUZA</v>
      </c>
    </row>
    <row r="21" spans="1:5">
      <c r="A21" s="122">
        <v>1</v>
      </c>
      <c r="B21" s="124">
        <v>1126</v>
      </c>
      <c r="C21" s="120" t="s">
        <v>19</v>
      </c>
      <c r="D21" s="126">
        <v>2379.2600000000002</v>
      </c>
      <c r="E21" s="8" t="str">
        <f>IFERROR(VLOOKUP(B21,JUNHO!B:C,2,0),"")</f>
        <v>ALUISIO GOMES FERREIRA FILHO</v>
      </c>
    </row>
    <row r="22" spans="1:5">
      <c r="A22" s="122">
        <v>10</v>
      </c>
      <c r="B22" s="124">
        <v>1135</v>
      </c>
      <c r="C22" s="120" t="s">
        <v>321</v>
      </c>
      <c r="D22" s="126">
        <v>1251.99</v>
      </c>
      <c r="E22" s="8" t="str">
        <f>IFERROR(VLOOKUP(B22,JUNHO!B:C,2,0),"")</f>
        <v>ANTONIO LUIZ DOS SANTOS</v>
      </c>
    </row>
    <row r="23" spans="1:5">
      <c r="A23" s="122">
        <v>1</v>
      </c>
      <c r="B23" s="124">
        <v>1159</v>
      </c>
      <c r="C23" s="120" t="s">
        <v>20</v>
      </c>
      <c r="D23" s="126">
        <v>408.63</v>
      </c>
      <c r="E23" s="8" t="str">
        <f>IFERROR(VLOOKUP(B23,JUNHO!B:C,2,0),"")</f>
        <v>VERA LUCIA MARIA C  DA SILVA</v>
      </c>
    </row>
    <row r="24" spans="1:5">
      <c r="A24" s="122">
        <v>1</v>
      </c>
      <c r="B24" s="124">
        <v>1169</v>
      </c>
      <c r="C24" s="120" t="s">
        <v>22</v>
      </c>
      <c r="D24" s="126">
        <v>1197.3699999999999</v>
      </c>
      <c r="E24" s="8" t="str">
        <f>IFERROR(VLOOKUP(B24,JUNHO!B:C,2,0),"")</f>
        <v>MARIA DO CARMO SANTOS</v>
      </c>
    </row>
    <row r="25" spans="1:5">
      <c r="A25" s="122">
        <v>1</v>
      </c>
      <c r="B25" s="124">
        <v>1177</v>
      </c>
      <c r="C25" s="120" t="s">
        <v>23</v>
      </c>
      <c r="D25" s="126">
        <v>1521.82</v>
      </c>
      <c r="E25" s="8" t="str">
        <f>IFERROR(VLOOKUP(B25,JUNHO!B:C,2,0),"")</f>
        <v>SELMA MARIA P DO NASCIMENTO</v>
      </c>
    </row>
    <row r="26" spans="1:5">
      <c r="A26" s="122">
        <v>1</v>
      </c>
      <c r="B26" s="124">
        <v>1221</v>
      </c>
      <c r="C26" s="120" t="s">
        <v>24</v>
      </c>
      <c r="D26" s="126">
        <v>3529.13</v>
      </c>
      <c r="E26" s="8" t="str">
        <f>IFERROR(VLOOKUP(B26,JUNHO!B:C,2,0),"")</f>
        <v>JOSE CARLOS TENORIO DE MELO</v>
      </c>
    </row>
    <row r="27" spans="1:5">
      <c r="A27" s="122">
        <v>1</v>
      </c>
      <c r="B27" s="124">
        <v>1229</v>
      </c>
      <c r="C27" s="120" t="s">
        <v>25</v>
      </c>
      <c r="D27" s="126">
        <v>1455.43</v>
      </c>
      <c r="E27" s="8" t="str">
        <f>IFERROR(VLOOKUP(B27,JUNHO!B:C,2,0),"")</f>
        <v>IVANETE RODRIGUES DOS SANTOS</v>
      </c>
    </row>
    <row r="28" spans="1:5">
      <c r="A28" s="122">
        <v>1</v>
      </c>
      <c r="B28" s="124">
        <v>1243</v>
      </c>
      <c r="C28" s="120" t="s">
        <v>26</v>
      </c>
      <c r="D28" s="126">
        <v>938.18</v>
      </c>
      <c r="E28" s="8" t="str">
        <f>IFERROR(VLOOKUP(B28,JUNHO!B:C,2,0),"")</f>
        <v>MARIA EUGENIA VILARIM LIMA</v>
      </c>
    </row>
    <row r="29" spans="1:5">
      <c r="A29" s="122">
        <v>1</v>
      </c>
      <c r="B29" s="124">
        <v>1258</v>
      </c>
      <c r="C29" s="120" t="s">
        <v>27</v>
      </c>
      <c r="D29" s="126">
        <v>2425.69</v>
      </c>
      <c r="E29" s="8" t="str">
        <f>IFERROR(VLOOKUP(B29,JUNHO!B:C,2,0),"")</f>
        <v>ADIGALENE RODRIGUES DA SILVA</v>
      </c>
    </row>
    <row r="30" spans="1:5">
      <c r="A30" s="122">
        <v>1</v>
      </c>
      <c r="B30" s="124">
        <v>1269</v>
      </c>
      <c r="C30" s="120" t="s">
        <v>29</v>
      </c>
      <c r="D30" s="126">
        <v>700.08</v>
      </c>
      <c r="E30" s="8" t="str">
        <f>IFERROR(VLOOKUP(B30,JUNHO!B:C,2,0),"")</f>
        <v>VALDECY FERREIRA DA COSTA</v>
      </c>
    </row>
    <row r="31" spans="1:5">
      <c r="A31" s="122">
        <v>1</v>
      </c>
      <c r="B31" s="124">
        <v>1328</v>
      </c>
      <c r="C31" s="120" t="s">
        <v>30</v>
      </c>
      <c r="D31" s="126">
        <v>1380.32</v>
      </c>
      <c r="E31" s="8" t="str">
        <f>IFERROR(VLOOKUP(B31,JUNHO!B:C,2,0),"")</f>
        <v>LIZETE ALFREDINA DA SILVA</v>
      </c>
    </row>
    <row r="32" spans="1:5">
      <c r="A32" s="122">
        <v>1</v>
      </c>
      <c r="B32" s="124">
        <v>1330</v>
      </c>
      <c r="C32" s="120" t="s">
        <v>31</v>
      </c>
      <c r="D32" s="126">
        <v>1386.13</v>
      </c>
      <c r="E32" s="8" t="str">
        <f>IFERROR(VLOOKUP(B32,JUNHO!B:C,2,0),"")</f>
        <v>IVANISE MARIA DA LUZ SANTOS</v>
      </c>
    </row>
    <row r="33" spans="1:5">
      <c r="A33" s="122">
        <v>1</v>
      </c>
      <c r="B33" s="124">
        <v>1333</v>
      </c>
      <c r="C33" s="120" t="s">
        <v>32</v>
      </c>
      <c r="D33" s="126">
        <v>1386.12</v>
      </c>
      <c r="E33" s="8" t="str">
        <f>IFERROR(VLOOKUP(B33,JUNHO!B:C,2,0),"")</f>
        <v>JORGE CUNHA OLIVEIRA</v>
      </c>
    </row>
    <row r="34" spans="1:5">
      <c r="A34" s="122">
        <v>1</v>
      </c>
      <c r="B34" s="124">
        <v>1337</v>
      </c>
      <c r="C34" s="120" t="s">
        <v>33</v>
      </c>
      <c r="D34" s="126">
        <v>1847.69</v>
      </c>
      <c r="E34" s="8" t="str">
        <f>IFERROR(VLOOKUP(B34,JUNHO!B:C,2,0),"")</f>
        <v>ROSILDA BARBOSA DOS SANTOS</v>
      </c>
    </row>
    <row r="35" spans="1:5">
      <c r="A35" s="122">
        <v>1</v>
      </c>
      <c r="B35" s="124">
        <v>1363</v>
      </c>
      <c r="C35" s="120" t="s">
        <v>34</v>
      </c>
      <c r="D35" s="126">
        <v>1985.38</v>
      </c>
      <c r="E35" s="8" t="str">
        <f>IFERROR(VLOOKUP(B35,JUNHO!B:C,2,0),"")</f>
        <v>JOSE CARLOS FERREIRA DE ARRUDA</v>
      </c>
    </row>
    <row r="36" spans="1:5">
      <c r="A36" s="122">
        <v>1</v>
      </c>
      <c r="B36" s="124">
        <v>1369</v>
      </c>
      <c r="C36" s="120" t="s">
        <v>35</v>
      </c>
      <c r="D36" s="126">
        <v>934.25</v>
      </c>
      <c r="E36" s="8" t="str">
        <f>IFERROR(VLOOKUP(B36,JUNHO!B:C,2,0),"")</f>
        <v>ELIANE BATISTA DE CASTILHO</v>
      </c>
    </row>
    <row r="37" spans="1:5">
      <c r="A37" s="122">
        <v>1</v>
      </c>
      <c r="B37" s="124">
        <v>1393</v>
      </c>
      <c r="C37" s="120" t="s">
        <v>36</v>
      </c>
      <c r="D37" s="126">
        <v>1380.32</v>
      </c>
      <c r="E37" s="8" t="str">
        <f>IFERROR(VLOOKUP(B37,JUNHO!B:C,2,0),"")</f>
        <v>MANOEL CORREIA DOS SANTOS</v>
      </c>
    </row>
    <row r="38" spans="1:5">
      <c r="A38" s="122">
        <v>1</v>
      </c>
      <c r="B38" s="124">
        <v>1413</v>
      </c>
      <c r="C38" s="120" t="s">
        <v>37</v>
      </c>
      <c r="D38" s="126">
        <v>9281.7099999999991</v>
      </c>
      <c r="E38" s="8" t="str">
        <f>IFERROR(VLOOKUP(B38,JUNHO!B:C,2,0),"")</f>
        <v>LEDUAR GUEDES DE LIMA</v>
      </c>
    </row>
    <row r="39" spans="1:5">
      <c r="A39" s="122">
        <v>1</v>
      </c>
      <c r="B39" s="124">
        <v>1418</v>
      </c>
      <c r="C39" s="120" t="s">
        <v>38</v>
      </c>
      <c r="D39" s="126">
        <v>1849.78</v>
      </c>
      <c r="E39" s="8" t="str">
        <f>IFERROR(VLOOKUP(B39,JUNHO!B:C,2,0),"")</f>
        <v>ELVIS GOMES PEREIRA</v>
      </c>
    </row>
    <row r="40" spans="1:5">
      <c r="A40" s="122">
        <v>1</v>
      </c>
      <c r="B40" s="124">
        <v>1427</v>
      </c>
      <c r="C40" s="120" t="s">
        <v>39</v>
      </c>
      <c r="D40" s="126">
        <v>4949.1899999999996</v>
      </c>
      <c r="E40" s="8" t="str">
        <f>IFERROR(VLOOKUP(B40,JUNHO!B:C,2,0),"")</f>
        <v>ANA MARIA ELOI DA H  DA SILVA</v>
      </c>
    </row>
    <row r="41" spans="1:5">
      <c r="A41" s="122">
        <v>1</v>
      </c>
      <c r="B41" s="124">
        <v>1429</v>
      </c>
      <c r="C41" s="120" t="s">
        <v>40</v>
      </c>
      <c r="D41" s="126">
        <v>1805.28</v>
      </c>
      <c r="E41" s="8" t="str">
        <f>IFERROR(VLOOKUP(B41,JUNHO!B:C,2,0),"")</f>
        <v>JOSE HENRIQUE DA PAZ</v>
      </c>
    </row>
    <row r="42" spans="1:5">
      <c r="A42" s="122">
        <v>1</v>
      </c>
      <c r="B42" s="124">
        <v>1454</v>
      </c>
      <c r="C42" s="120" t="s">
        <v>41</v>
      </c>
      <c r="D42" s="126">
        <v>1787.04</v>
      </c>
      <c r="E42" s="8" t="str">
        <f>IFERROR(VLOOKUP(B42,JUNHO!B:C,2,0),"")</f>
        <v>MAURICIO LOPES DA SILVA</v>
      </c>
    </row>
    <row r="43" spans="1:5">
      <c r="A43" s="122">
        <v>1</v>
      </c>
      <c r="B43" s="124">
        <v>1475</v>
      </c>
      <c r="C43" s="120" t="s">
        <v>42</v>
      </c>
      <c r="D43" s="126">
        <v>1521.82</v>
      </c>
      <c r="E43" s="8" t="str">
        <f>IFERROR(VLOOKUP(B43,JUNHO!B:C,2,0),"")</f>
        <v>MARTA ARAUJO DA F  SANTANA</v>
      </c>
    </row>
    <row r="44" spans="1:5">
      <c r="A44" s="122">
        <v>1</v>
      </c>
      <c r="B44" s="124">
        <v>1483</v>
      </c>
      <c r="C44" s="120" t="s">
        <v>43</v>
      </c>
      <c r="D44" s="126">
        <v>227.01</v>
      </c>
      <c r="E44" s="8" t="str">
        <f>IFERROR(VLOOKUP(B44,JUNHO!B:C,2,0),"")</f>
        <v>REGINA LEANDRO SANTOS DE LIMA</v>
      </c>
    </row>
    <row r="45" spans="1:5">
      <c r="A45" s="122">
        <v>1</v>
      </c>
      <c r="B45" s="124">
        <v>1522</v>
      </c>
      <c r="C45" s="120" t="s">
        <v>44</v>
      </c>
      <c r="D45" s="126">
        <v>666.75</v>
      </c>
      <c r="E45" s="8" t="str">
        <f>IFERROR(VLOOKUP(B45,JUNHO!B:C,2,0),"")</f>
        <v>TEREZINHA P  DA SILVA CORREIA</v>
      </c>
    </row>
    <row r="46" spans="1:5">
      <c r="A46" s="122">
        <v>1</v>
      </c>
      <c r="B46" s="124">
        <v>1536</v>
      </c>
      <c r="C46" s="120" t="s">
        <v>45</v>
      </c>
      <c r="D46" s="126">
        <v>1314.6</v>
      </c>
      <c r="E46" s="8" t="str">
        <f>IFERROR(VLOOKUP(B46,JUNHO!B:C,2,0),"")</f>
        <v>MARIA ADRIAO DA SILVA</v>
      </c>
    </row>
    <row r="47" spans="1:5">
      <c r="A47" s="122">
        <v>1</v>
      </c>
      <c r="B47" s="124">
        <v>1545</v>
      </c>
      <c r="C47" s="120" t="s">
        <v>46</v>
      </c>
      <c r="D47" s="126">
        <v>1613.34</v>
      </c>
      <c r="E47" s="8" t="str">
        <f>IFERROR(VLOOKUP(B47,JUNHO!B:C,2,0),"")</f>
        <v>HERON VILAR DE ANDRADE</v>
      </c>
    </row>
    <row r="48" spans="1:5">
      <c r="A48" s="122">
        <v>1</v>
      </c>
      <c r="B48" s="124">
        <v>1549</v>
      </c>
      <c r="C48" s="120" t="s">
        <v>47</v>
      </c>
      <c r="D48" s="126">
        <v>1597.91</v>
      </c>
      <c r="E48" s="8" t="str">
        <f>IFERROR(VLOOKUP(B48,JUNHO!B:C,2,0),"")</f>
        <v>JOSE JOAQUIM DA SILVA FILHO</v>
      </c>
    </row>
    <row r="49" spans="1:5">
      <c r="A49" s="122">
        <v>1</v>
      </c>
      <c r="B49" s="124">
        <v>1553</v>
      </c>
      <c r="C49" s="120" t="s">
        <v>48</v>
      </c>
      <c r="D49" s="126">
        <v>1386.12</v>
      </c>
      <c r="E49" s="8" t="str">
        <f>IFERROR(VLOOKUP(B49,JUNHO!B:C,2,0),"")</f>
        <v>MARIA DO CARMO A DOS SANTOS</v>
      </c>
    </row>
    <row r="50" spans="1:5">
      <c r="A50" s="122">
        <v>1</v>
      </c>
      <c r="B50" s="124">
        <v>1554</v>
      </c>
      <c r="C50" s="120" t="s">
        <v>49</v>
      </c>
      <c r="D50" s="126">
        <v>2141.33</v>
      </c>
      <c r="E50" s="8" t="str">
        <f>IFERROR(VLOOKUP(B50,JUNHO!B:C,2,0),"")</f>
        <v>SONEIDE P DO NASCIMENTO CORREA</v>
      </c>
    </row>
    <row r="51" spans="1:5">
      <c r="A51" s="122">
        <v>1</v>
      </c>
      <c r="B51" s="124">
        <v>1561</v>
      </c>
      <c r="C51" s="120" t="s">
        <v>50</v>
      </c>
      <c r="D51" s="126">
        <v>666.75</v>
      </c>
      <c r="E51" s="8" t="str">
        <f>IFERROR(VLOOKUP(B51,JUNHO!B:C,2,0),"")</f>
        <v>ANDRE LUIZ MACIEL FERREIRA</v>
      </c>
    </row>
    <row r="52" spans="1:5">
      <c r="A52" s="122">
        <v>1</v>
      </c>
      <c r="B52" s="124">
        <v>1588</v>
      </c>
      <c r="C52" s="120" t="s">
        <v>51</v>
      </c>
      <c r="D52" s="126">
        <v>205.91</v>
      </c>
      <c r="E52" s="8" t="str">
        <f>IFERROR(VLOOKUP(B52,JUNHO!B:C,2,0),"")</f>
        <v>MARIA ANDREA DOS SANTOS</v>
      </c>
    </row>
    <row r="53" spans="1:5">
      <c r="A53" s="122">
        <v>1</v>
      </c>
      <c r="B53" s="124">
        <v>1589</v>
      </c>
      <c r="C53" s="120" t="s">
        <v>52</v>
      </c>
      <c r="D53" s="126">
        <v>666.75</v>
      </c>
      <c r="E53" s="8" t="str">
        <f>IFERROR(VLOOKUP(B53,JUNHO!B:C,2,0),"")</f>
        <v>SEVERINA DE SANTANA NEVES</v>
      </c>
    </row>
    <row r="54" spans="1:5">
      <c r="A54" s="122">
        <v>1</v>
      </c>
      <c r="B54" s="124">
        <v>1596</v>
      </c>
      <c r="C54" s="120" t="s">
        <v>53</v>
      </c>
      <c r="D54" s="126">
        <v>717.43</v>
      </c>
      <c r="E54" s="8" t="str">
        <f>IFERROR(VLOOKUP(B54,JUNHO!B:C,2,0),"")</f>
        <v>IVANE FRANCISCO DE AZEVEDO</v>
      </c>
    </row>
    <row r="55" spans="1:5">
      <c r="A55" s="122">
        <v>1</v>
      </c>
      <c r="B55" s="124">
        <v>1597</v>
      </c>
      <c r="C55" s="120" t="s">
        <v>54</v>
      </c>
      <c r="D55" s="126">
        <v>1380.32</v>
      </c>
      <c r="E55" s="8" t="str">
        <f>IFERROR(VLOOKUP(B55,JUNHO!B:C,2,0),"")</f>
        <v>DILMA NEUZA DAS MERCES</v>
      </c>
    </row>
    <row r="56" spans="1:5">
      <c r="A56" s="122">
        <v>1</v>
      </c>
      <c r="B56" s="124">
        <v>1631</v>
      </c>
      <c r="C56" s="120" t="s">
        <v>55</v>
      </c>
      <c r="D56" s="126">
        <v>850.96</v>
      </c>
      <c r="E56" s="8" t="str">
        <f>IFERROR(VLOOKUP(B56,JUNHO!B:C,2,0),"")</f>
        <v>GERSON MARTINS DA SILVA</v>
      </c>
    </row>
    <row r="57" spans="1:5">
      <c r="A57" s="122">
        <v>1</v>
      </c>
      <c r="B57" s="124">
        <v>1652</v>
      </c>
      <c r="C57" s="120" t="s">
        <v>57</v>
      </c>
      <c r="D57" s="126">
        <v>771.84</v>
      </c>
      <c r="E57" s="8" t="str">
        <f>IFERROR(VLOOKUP(B57,JUNHO!B:C,2,0),"")</f>
        <v>ROMILDO NUNES DIAS</v>
      </c>
    </row>
    <row r="58" spans="1:5">
      <c r="A58" s="122">
        <v>1</v>
      </c>
      <c r="B58" s="124">
        <v>1665</v>
      </c>
      <c r="C58" s="120" t="s">
        <v>58</v>
      </c>
      <c r="D58" s="126">
        <v>500.56</v>
      </c>
      <c r="E58" s="8" t="str">
        <f>IFERROR(VLOOKUP(B58,JUNHO!B:C,2,0),"")</f>
        <v>LUZIA BERNARDO DE SOUSA</v>
      </c>
    </row>
    <row r="59" spans="1:5">
      <c r="A59" s="122">
        <v>1</v>
      </c>
      <c r="B59" s="124">
        <v>1674</v>
      </c>
      <c r="C59" s="120" t="s">
        <v>59</v>
      </c>
      <c r="D59" s="126">
        <v>514.77</v>
      </c>
      <c r="E59" s="8" t="str">
        <f>IFERROR(VLOOKUP(B59,JUNHO!B:C,2,0),"")</f>
        <v>MARIA HELENA FERREIRA DA SILVA</v>
      </c>
    </row>
    <row r="60" spans="1:5">
      <c r="A60" s="122">
        <v>16</v>
      </c>
      <c r="B60" s="124">
        <v>1682</v>
      </c>
      <c r="C60" s="120" t="s">
        <v>340</v>
      </c>
      <c r="D60" s="126">
        <v>1634.45</v>
      </c>
      <c r="E60" s="8" t="str">
        <f>IFERROR(VLOOKUP(B60,JUNHO!B:C,2,0),"")</f>
        <v>MOISES MARTINS DE MELO NETO</v>
      </c>
    </row>
    <row r="61" spans="1:5">
      <c r="A61" s="122">
        <v>10</v>
      </c>
      <c r="B61" s="124">
        <v>1683</v>
      </c>
      <c r="C61" s="120" t="s">
        <v>374</v>
      </c>
      <c r="D61" s="126">
        <v>1634.45</v>
      </c>
      <c r="E61" s="8" t="str">
        <f>IFERROR(VLOOKUP(B61,JUNHO!B:C,2,0),"")</f>
        <v>ADEMIR LOPES DA SILVA</v>
      </c>
    </row>
    <row r="62" spans="1:5">
      <c r="A62" s="122">
        <v>51</v>
      </c>
      <c r="B62" s="124">
        <v>1726</v>
      </c>
      <c r="C62" s="120" t="s">
        <v>375</v>
      </c>
      <c r="D62" s="126">
        <v>1634.45</v>
      </c>
      <c r="E62" s="8" t="str">
        <f>IFERROR(VLOOKUP(B62,JUNHO!B:C,2,0),"")</f>
        <v>JOSE CARLOS VIEIRA</v>
      </c>
    </row>
    <row r="63" spans="1:5">
      <c r="A63" s="122">
        <v>1</v>
      </c>
      <c r="B63" s="124">
        <v>1741</v>
      </c>
      <c r="C63" s="120" t="s">
        <v>60</v>
      </c>
      <c r="D63" s="126">
        <v>1197.3699999999999</v>
      </c>
      <c r="E63" s="8" t="str">
        <f>IFERROR(VLOOKUP(B63,JUNHO!B:C,2,0),"")</f>
        <v>MARCONDES C  DE OLIVEIRA</v>
      </c>
    </row>
    <row r="64" spans="1:5">
      <c r="A64" s="122">
        <v>1</v>
      </c>
      <c r="B64" s="124">
        <v>1749</v>
      </c>
      <c r="C64" s="120" t="s">
        <v>61</v>
      </c>
      <c r="D64" s="126">
        <v>847.39</v>
      </c>
      <c r="E64" s="8" t="str">
        <f>IFERROR(VLOOKUP(B64,JUNHO!B:C,2,0),"")</f>
        <v>MANOEL MARTINS LEITE NETO</v>
      </c>
    </row>
    <row r="65" spans="1:5">
      <c r="A65" s="122">
        <v>1</v>
      </c>
      <c r="B65" s="124">
        <v>1774</v>
      </c>
      <c r="C65" s="120" t="s">
        <v>62</v>
      </c>
      <c r="D65" s="126">
        <v>893.51</v>
      </c>
      <c r="E65" s="8" t="str">
        <f>IFERROR(VLOOKUP(B65,JUNHO!B:C,2,0),"")</f>
        <v>FRANCISCO DE ASSIS BEZERRA</v>
      </c>
    </row>
    <row r="66" spans="1:5">
      <c r="A66" s="122">
        <v>1</v>
      </c>
      <c r="B66" s="124">
        <v>1794</v>
      </c>
      <c r="C66" s="120" t="s">
        <v>63</v>
      </c>
      <c r="D66" s="126">
        <v>1597.9</v>
      </c>
      <c r="E66" s="8" t="str">
        <f>IFERROR(VLOOKUP(B66,JUNHO!B:C,2,0),"")</f>
        <v>LUCIENE MARIA DE ANDRADE</v>
      </c>
    </row>
    <row r="67" spans="1:5">
      <c r="A67" s="122">
        <v>1</v>
      </c>
      <c r="B67" s="124">
        <v>1796</v>
      </c>
      <c r="C67" s="120" t="s">
        <v>64</v>
      </c>
      <c r="D67" s="126">
        <v>700.08</v>
      </c>
      <c r="E67" s="8" t="str">
        <f>IFERROR(VLOOKUP(B67,JUNHO!B:C,2,0),"")</f>
        <v>NEUZA ANUNCIACAO COELHO</v>
      </c>
    </row>
    <row r="68" spans="1:5">
      <c r="A68" s="122">
        <v>1</v>
      </c>
      <c r="B68" s="124">
        <v>1809</v>
      </c>
      <c r="C68" s="120" t="s">
        <v>65</v>
      </c>
      <c r="D68" s="126">
        <v>1192.3699999999999</v>
      </c>
      <c r="E68" s="8" t="str">
        <f>IFERROR(VLOOKUP(B68,JUNHO!B:C,2,0),"")</f>
        <v>JOSE IRANILDO DE ANDRADE SILVA</v>
      </c>
    </row>
    <row r="69" spans="1:5">
      <c r="A69" s="122">
        <v>1</v>
      </c>
      <c r="B69" s="124">
        <v>1821</v>
      </c>
      <c r="C69" s="120" t="s">
        <v>66</v>
      </c>
      <c r="D69" s="126">
        <v>1602.19</v>
      </c>
      <c r="E69" s="8" t="str">
        <f>IFERROR(VLOOKUP(B69,JUNHO!B:C,2,0),"")</f>
        <v>CARLOS STENIO DE DEUS</v>
      </c>
    </row>
    <row r="70" spans="1:5">
      <c r="A70" s="122">
        <v>1</v>
      </c>
      <c r="B70" s="124">
        <v>1822</v>
      </c>
      <c r="C70" s="120" t="s">
        <v>67</v>
      </c>
      <c r="D70" s="126">
        <v>634.99</v>
      </c>
      <c r="E70" s="8" t="str">
        <f>IFERROR(VLOOKUP(B70,JUNHO!B:C,2,0),"")</f>
        <v>GILMAR BEZERRA DE OLIVEIRA</v>
      </c>
    </row>
    <row r="71" spans="1:5">
      <c r="A71" s="122">
        <v>1</v>
      </c>
      <c r="B71" s="124">
        <v>1906</v>
      </c>
      <c r="C71" s="120" t="s">
        <v>68</v>
      </c>
      <c r="D71" s="126">
        <v>1314.59</v>
      </c>
      <c r="E71" s="8" t="str">
        <f>IFERROR(VLOOKUP(B71,JUNHO!B:C,2,0),"")</f>
        <v>IZABEL CRISTINA F DE ARRUDA</v>
      </c>
    </row>
    <row r="72" spans="1:5">
      <c r="A72" s="122">
        <v>1</v>
      </c>
      <c r="B72" s="124">
        <v>1908</v>
      </c>
      <c r="C72" s="120" t="s">
        <v>69</v>
      </c>
      <c r="D72" s="126">
        <v>2775.34</v>
      </c>
      <c r="E72" s="8" t="str">
        <f>IFERROR(VLOOKUP(B72,JUNHO!B:C,2,0),"")</f>
        <v>LUCIA MARIA ARAUJO LAVOR</v>
      </c>
    </row>
    <row r="73" spans="1:5">
      <c r="A73" s="122">
        <v>1</v>
      </c>
      <c r="B73" s="124">
        <v>1909</v>
      </c>
      <c r="C73" s="120" t="s">
        <v>70</v>
      </c>
      <c r="D73" s="126">
        <v>1140.3699999999999</v>
      </c>
      <c r="E73" s="8" t="str">
        <f>IFERROR(VLOOKUP(B73,JUNHO!B:C,2,0),"")</f>
        <v>IVANILDO BATISTA DA SILVA</v>
      </c>
    </row>
    <row r="74" spans="1:5">
      <c r="A74" s="122">
        <v>1</v>
      </c>
      <c r="B74" s="124">
        <v>1916</v>
      </c>
      <c r="C74" s="120" t="s">
        <v>336</v>
      </c>
      <c r="D74" s="126">
        <v>1047.6199999999999</v>
      </c>
      <c r="E74" s="8" t="str">
        <f>IFERROR(VLOOKUP(B74,JUNHO!B:C,2,0),"")</f>
        <v>FABIOLA ALBUQUERQUE PINHEIRO</v>
      </c>
    </row>
    <row r="75" spans="1:5">
      <c r="A75" s="122">
        <v>1</v>
      </c>
      <c r="B75" s="124">
        <v>1924</v>
      </c>
      <c r="C75" s="120" t="s">
        <v>71</v>
      </c>
      <c r="D75" s="126">
        <v>2677.74</v>
      </c>
      <c r="E75" s="8" t="str">
        <f>IFERROR(VLOOKUP(B75,JUNHO!B:C,2,0),"")</f>
        <v>CARLOS HENRIQUE LIMA DE MELO</v>
      </c>
    </row>
    <row r="76" spans="1:5">
      <c r="A76" s="122">
        <v>1</v>
      </c>
      <c r="B76" s="124">
        <v>1932</v>
      </c>
      <c r="C76" s="120" t="s">
        <v>72</v>
      </c>
      <c r="D76" s="126">
        <v>2535.1799999999998</v>
      </c>
      <c r="E76" s="8" t="str">
        <f>IFERROR(VLOOKUP(B76,JUNHO!B:C,2,0),"")</f>
        <v>ROSILENE MARIA ANACLETO</v>
      </c>
    </row>
    <row r="77" spans="1:5">
      <c r="A77" s="122">
        <v>1</v>
      </c>
      <c r="B77" s="124">
        <v>1937</v>
      </c>
      <c r="C77" s="120" t="s">
        <v>73</v>
      </c>
      <c r="D77" s="126">
        <v>1232</v>
      </c>
      <c r="E77" s="8" t="str">
        <f>IFERROR(VLOOKUP(B77,JUNHO!B:C,2,0),"")</f>
        <v>RILDA MARIA DA SILVA</v>
      </c>
    </row>
    <row r="78" spans="1:5">
      <c r="A78" s="122">
        <v>1</v>
      </c>
      <c r="B78" s="124">
        <v>1980</v>
      </c>
      <c r="C78" s="120" t="s">
        <v>74</v>
      </c>
      <c r="D78" s="126">
        <v>4663.46</v>
      </c>
      <c r="E78" s="8" t="str">
        <f>IFERROR(VLOOKUP(B78,JUNHO!B:C,2,0),"")</f>
        <v>MANOEL NETO DINIZ</v>
      </c>
    </row>
    <row r="79" spans="1:5">
      <c r="A79" s="122">
        <v>1</v>
      </c>
      <c r="B79" s="124">
        <v>1999</v>
      </c>
      <c r="C79" s="120" t="s">
        <v>75</v>
      </c>
      <c r="D79" s="126">
        <v>980.96</v>
      </c>
      <c r="E79" s="8" t="str">
        <f>IFERROR(VLOOKUP(B79,JUNHO!B:C,2,0),"")</f>
        <v>ELIAS RIBEIRO DA SILVA FILHO</v>
      </c>
    </row>
    <row r="80" spans="1:5">
      <c r="A80" s="122">
        <v>1</v>
      </c>
      <c r="B80" s="124">
        <v>2019</v>
      </c>
      <c r="C80" s="120" t="s">
        <v>76</v>
      </c>
      <c r="D80" s="126">
        <v>807.03</v>
      </c>
      <c r="E80" s="8" t="str">
        <f>IFERROR(VLOOKUP(B80,JUNHO!B:C,2,0),"")</f>
        <v>MARCOS DO NASCIMENTO</v>
      </c>
    </row>
    <row r="81" spans="1:5">
      <c r="A81" s="122">
        <v>1</v>
      </c>
      <c r="B81" s="124">
        <v>2038</v>
      </c>
      <c r="C81" s="120" t="s">
        <v>77</v>
      </c>
      <c r="D81" s="126">
        <v>1360.86</v>
      </c>
      <c r="E81" s="8" t="str">
        <f>IFERROR(VLOOKUP(B81,JUNHO!B:C,2,0),"")</f>
        <v>IRONILDA FERREIRA DA SILVA</v>
      </c>
    </row>
    <row r="82" spans="1:5">
      <c r="A82" s="122">
        <v>1</v>
      </c>
      <c r="B82" s="124">
        <v>2043</v>
      </c>
      <c r="C82" s="120" t="s">
        <v>78</v>
      </c>
      <c r="D82" s="126">
        <v>1257.27</v>
      </c>
      <c r="E82" s="8" t="str">
        <f>IFERROR(VLOOKUP(B82,JUNHO!B:C,2,0),"")</f>
        <v>JOAO LUIZ BRAGA DE PONTES</v>
      </c>
    </row>
    <row r="83" spans="1:5">
      <c r="A83" s="122">
        <v>1</v>
      </c>
      <c r="B83" s="124">
        <v>2052</v>
      </c>
      <c r="C83" s="120" t="s">
        <v>79</v>
      </c>
      <c r="D83" s="126">
        <v>1320.11</v>
      </c>
      <c r="E83" s="8" t="str">
        <f>IFERROR(VLOOKUP(B83,JUNHO!B:C,2,0),"")</f>
        <v>JOSE FERNANDO PEREIRA DA COSTA</v>
      </c>
    </row>
    <row r="84" spans="1:5">
      <c r="A84" s="122">
        <v>1</v>
      </c>
      <c r="B84" s="124">
        <v>2063</v>
      </c>
      <c r="C84" s="120" t="s">
        <v>80</v>
      </c>
      <c r="D84" s="126">
        <v>5518.32</v>
      </c>
      <c r="E84" s="8" t="str">
        <f>IFERROR(VLOOKUP(B84,JUNHO!B:C,2,0),"")</f>
        <v>JOAQUIM PEDRO CARNEIRO C NETO</v>
      </c>
    </row>
    <row r="85" spans="1:5">
      <c r="A85" s="122">
        <v>1</v>
      </c>
      <c r="B85" s="124">
        <v>2069</v>
      </c>
      <c r="C85" s="120" t="s">
        <v>81</v>
      </c>
      <c r="D85" s="126">
        <v>7037.49</v>
      </c>
      <c r="E85" s="8" t="str">
        <f>IFERROR(VLOOKUP(B85,JUNHO!B:C,2,0),"")</f>
        <v>SELMA VERONICA VIEIRA RAMOS</v>
      </c>
    </row>
    <row r="86" spans="1:5">
      <c r="A86" s="122">
        <v>1</v>
      </c>
      <c r="B86" s="124">
        <v>2086</v>
      </c>
      <c r="C86" s="120" t="s">
        <v>566</v>
      </c>
      <c r="D86" s="126">
        <v>974.32</v>
      </c>
      <c r="E86" s="8" t="str">
        <f>IFERROR(VLOOKUP(B86,JUNHO!B:C,2,0),"")</f>
        <v>ALBANITA LUCIANA DA S FIDELIS</v>
      </c>
    </row>
    <row r="87" spans="1:5">
      <c r="A87" s="122">
        <v>1</v>
      </c>
      <c r="B87" s="124">
        <v>2093</v>
      </c>
      <c r="C87" s="120" t="s">
        <v>82</v>
      </c>
      <c r="D87" s="126">
        <v>807.03</v>
      </c>
      <c r="E87" s="8" t="str">
        <f>IFERROR(VLOOKUP(B87,JUNHO!B:C,2,0),"")</f>
        <v>GILBERTO RIBEIRO DA SILVA</v>
      </c>
    </row>
    <row r="88" spans="1:5">
      <c r="A88" s="122">
        <v>51</v>
      </c>
      <c r="B88" s="124">
        <v>2096</v>
      </c>
      <c r="C88" s="120" t="s">
        <v>328</v>
      </c>
      <c r="D88" s="126">
        <v>1634.45</v>
      </c>
      <c r="E88" s="8" t="str">
        <f>IFERROR(VLOOKUP(B88,JUNHO!B:C,2,0),"")</f>
        <v>MARCELO MORAIS DE OLIVEIRA</v>
      </c>
    </row>
    <row r="89" spans="1:5">
      <c r="A89" s="122">
        <v>16</v>
      </c>
      <c r="B89" s="124">
        <v>2115</v>
      </c>
      <c r="C89" s="120" t="s">
        <v>341</v>
      </c>
      <c r="D89" s="126">
        <v>1634.45</v>
      </c>
      <c r="E89" s="8" t="str">
        <f>IFERROR(VLOOKUP(B89,JUNHO!B:C,2,0),"")</f>
        <v>SEVERINO JOSE RAMOS DE SOUZA</v>
      </c>
    </row>
    <row r="90" spans="1:5">
      <c r="A90" s="122">
        <v>1</v>
      </c>
      <c r="B90" s="124">
        <v>2117</v>
      </c>
      <c r="C90" s="120" t="s">
        <v>83</v>
      </c>
      <c r="D90" s="126">
        <v>850.96</v>
      </c>
      <c r="E90" s="8" t="str">
        <f>IFERROR(VLOOKUP(B90,JUNHO!B:C,2,0),"")</f>
        <v>WILSON JOSE QUEIROZ DE LIMA</v>
      </c>
    </row>
    <row r="91" spans="1:5">
      <c r="A91" s="122">
        <v>1</v>
      </c>
      <c r="B91" s="124">
        <v>2120</v>
      </c>
      <c r="C91" s="120" t="s">
        <v>84</v>
      </c>
      <c r="D91" s="126">
        <v>904.6</v>
      </c>
      <c r="E91" s="8" t="str">
        <f>IFERROR(VLOOKUP(B91,JUNHO!B:C,2,0),"")</f>
        <v>ANTONIO SOARES DE MELO</v>
      </c>
    </row>
    <row r="92" spans="1:5">
      <c r="A92" s="122">
        <v>1</v>
      </c>
      <c r="B92" s="124">
        <v>2121</v>
      </c>
      <c r="C92" s="120" t="s">
        <v>85</v>
      </c>
      <c r="D92" s="126">
        <v>889.78</v>
      </c>
      <c r="E92" s="8" t="str">
        <f>IFERROR(VLOOKUP(B92,JUNHO!B:C,2,0),"")</f>
        <v>SAMUEL MAURICIO</v>
      </c>
    </row>
    <row r="93" spans="1:5">
      <c r="A93" s="122">
        <v>10</v>
      </c>
      <c r="B93" s="124">
        <v>2124</v>
      </c>
      <c r="C93" s="120" t="s">
        <v>332</v>
      </c>
      <c r="D93" s="126">
        <v>1634.45</v>
      </c>
      <c r="E93" s="8" t="str">
        <f>IFERROR(VLOOKUP(B93,JUNHO!B:C,2,0),"")</f>
        <v>JOSE ALVES FIGUEIREDO FILHO</v>
      </c>
    </row>
    <row r="94" spans="1:5">
      <c r="A94" s="122">
        <v>1</v>
      </c>
      <c r="B94" s="124">
        <v>2125</v>
      </c>
      <c r="C94" s="120" t="s">
        <v>86</v>
      </c>
      <c r="D94" s="126">
        <v>1564.82</v>
      </c>
      <c r="E94" s="8" t="str">
        <f>IFERROR(VLOOKUP(B94,JUNHO!B:C,2,0),"")</f>
        <v>GILMAR GALVAO SANTANA</v>
      </c>
    </row>
    <row r="95" spans="1:5">
      <c r="A95" s="122">
        <v>1</v>
      </c>
      <c r="B95" s="124">
        <v>2126</v>
      </c>
      <c r="C95" s="120" t="s">
        <v>87</v>
      </c>
      <c r="D95" s="126">
        <v>815.37</v>
      </c>
      <c r="E95" s="8" t="str">
        <f>IFERROR(VLOOKUP(B95,JUNHO!B:C,2,0),"")</f>
        <v>JAFFE JOSE LIMA XAVIER</v>
      </c>
    </row>
    <row r="96" spans="1:5">
      <c r="A96" s="122">
        <v>1</v>
      </c>
      <c r="B96" s="124">
        <v>2128</v>
      </c>
      <c r="C96" s="120" t="s">
        <v>88</v>
      </c>
      <c r="D96" s="126">
        <v>3452.28</v>
      </c>
      <c r="E96" s="8" t="str">
        <f>IFERROR(VLOOKUP(B96,JUNHO!B:C,2,0),"")</f>
        <v>JORGE DA SILVA LIMA</v>
      </c>
    </row>
    <row r="97" spans="1:5">
      <c r="A97" s="122">
        <v>1</v>
      </c>
      <c r="B97" s="124">
        <v>2129</v>
      </c>
      <c r="C97" s="120" t="s">
        <v>89</v>
      </c>
      <c r="D97" s="126">
        <v>807.05</v>
      </c>
      <c r="E97" s="8" t="str">
        <f>IFERROR(VLOOKUP(B97,JUNHO!B:C,2,0),"")</f>
        <v>RICARDO JORGE XAVIER</v>
      </c>
    </row>
    <row r="98" spans="1:5">
      <c r="A98" s="122">
        <v>1</v>
      </c>
      <c r="B98" s="124">
        <v>2130</v>
      </c>
      <c r="C98" s="120" t="s">
        <v>90</v>
      </c>
      <c r="D98" s="126">
        <v>807.05</v>
      </c>
      <c r="E98" s="8" t="str">
        <f>IFERROR(VLOOKUP(B98,JUNHO!B:C,2,0),"")</f>
        <v>HELVIO MOZART MONTENEGRO</v>
      </c>
    </row>
    <row r="99" spans="1:5">
      <c r="A99" s="122">
        <v>1</v>
      </c>
      <c r="B99" s="124">
        <v>2131</v>
      </c>
      <c r="C99" s="120" t="s">
        <v>91</v>
      </c>
      <c r="D99" s="126">
        <v>1100.75</v>
      </c>
      <c r="E99" s="8" t="str">
        <f>IFERROR(VLOOKUP(B99,JUNHO!B:C,2,0),"")</f>
        <v>ALEXANDRE BARBOSA DA SILVA</v>
      </c>
    </row>
    <row r="100" spans="1:5">
      <c r="A100" s="122">
        <v>1</v>
      </c>
      <c r="B100" s="124">
        <v>2134</v>
      </c>
      <c r="C100" s="120" t="s">
        <v>92</v>
      </c>
      <c r="D100" s="126">
        <v>1257.25</v>
      </c>
      <c r="E100" s="8" t="str">
        <f>IFERROR(VLOOKUP(B100,JUNHO!B:C,2,0),"")</f>
        <v>ROSIVALDO SATIRO DOS SANTOS</v>
      </c>
    </row>
    <row r="101" spans="1:5">
      <c r="A101" s="122">
        <v>1</v>
      </c>
      <c r="B101" s="124">
        <v>2136</v>
      </c>
      <c r="C101" s="120" t="s">
        <v>93</v>
      </c>
      <c r="D101" s="126">
        <v>1042.6500000000001</v>
      </c>
      <c r="E101" s="8" t="str">
        <f>IFERROR(VLOOKUP(B101,JUNHO!B:C,2,0),"")</f>
        <v>GESIEL DAVID DE CASTRO</v>
      </c>
    </row>
    <row r="102" spans="1:5">
      <c r="A102" s="122">
        <v>1</v>
      </c>
      <c r="B102" s="124">
        <v>2137</v>
      </c>
      <c r="C102" s="120" t="s">
        <v>94</v>
      </c>
      <c r="D102" s="126">
        <v>3153.36</v>
      </c>
      <c r="E102" s="8" t="str">
        <f>IFERROR(VLOOKUP(B102,JUNHO!B:C,2,0),"")</f>
        <v>FRANCISCO DE ASSIS DE OLIVEIRA</v>
      </c>
    </row>
    <row r="103" spans="1:5">
      <c r="A103" s="122">
        <v>1</v>
      </c>
      <c r="B103" s="124">
        <v>2140</v>
      </c>
      <c r="C103" s="120" t="s">
        <v>95</v>
      </c>
      <c r="D103" s="126">
        <v>2124.67</v>
      </c>
      <c r="E103" s="8" t="str">
        <f>IFERROR(VLOOKUP(B103,JUNHO!B:C,2,0),"")</f>
        <v>LUCIENE PEREIRA DE A NASCIMENT</v>
      </c>
    </row>
    <row r="104" spans="1:5">
      <c r="A104" s="122">
        <v>1</v>
      </c>
      <c r="B104" s="124">
        <v>2143</v>
      </c>
      <c r="C104" s="120" t="s">
        <v>96</v>
      </c>
      <c r="D104" s="126">
        <v>735.08</v>
      </c>
      <c r="E104" s="8" t="str">
        <f>IFERROR(VLOOKUP(B104,JUNHO!B:C,2,0),"")</f>
        <v>RUBEM JOSE DOS S DE PAULA</v>
      </c>
    </row>
    <row r="105" spans="1:5">
      <c r="A105" s="122">
        <v>1</v>
      </c>
      <c r="B105" s="124">
        <v>2145</v>
      </c>
      <c r="C105" s="120" t="s">
        <v>97</v>
      </c>
      <c r="D105" s="126">
        <v>1386.13</v>
      </c>
      <c r="E105" s="8" t="str">
        <f>IFERROR(VLOOKUP(B105,JUNHO!B:C,2,0),"")</f>
        <v>EVERALDO DA SILVA CABRAL</v>
      </c>
    </row>
    <row r="106" spans="1:5">
      <c r="A106" s="122">
        <v>1</v>
      </c>
      <c r="B106" s="124">
        <v>2146</v>
      </c>
      <c r="C106" s="120" t="s">
        <v>98</v>
      </c>
      <c r="D106" s="126">
        <v>1197.4000000000001</v>
      </c>
      <c r="E106" s="8" t="str">
        <f>IFERROR(VLOOKUP(B106,JUNHO!B:C,2,0),"")</f>
        <v>ROGERIO BARROS DOS SANTOS</v>
      </c>
    </row>
    <row r="107" spans="1:5">
      <c r="A107" s="122">
        <v>1</v>
      </c>
      <c r="B107" s="124">
        <v>2149</v>
      </c>
      <c r="C107" s="120" t="s">
        <v>99</v>
      </c>
      <c r="D107" s="126">
        <v>1197.4000000000001</v>
      </c>
      <c r="E107" s="8" t="str">
        <f>IFERROR(VLOOKUP(B107,JUNHO!B:C,2,0),"")</f>
        <v>CARLOS AUGUSTO O  DA SILVA</v>
      </c>
    </row>
    <row r="108" spans="1:5">
      <c r="A108" s="122">
        <v>16</v>
      </c>
      <c r="B108" s="124">
        <v>2151</v>
      </c>
      <c r="C108" s="120" t="s">
        <v>100</v>
      </c>
      <c r="D108" s="126">
        <v>1211.3499999999999</v>
      </c>
      <c r="E108" s="8" t="str">
        <f>IFERROR(VLOOKUP(B108,JUNHO!B:C,2,0),"")</f>
        <v>JUREMA MARIA BONGALHARDO</v>
      </c>
    </row>
    <row r="109" spans="1:5">
      <c r="A109" s="122">
        <v>1</v>
      </c>
      <c r="B109" s="124">
        <v>2153</v>
      </c>
      <c r="C109" s="120" t="s">
        <v>101</v>
      </c>
      <c r="D109" s="126">
        <v>1455.44</v>
      </c>
      <c r="E109" s="8" t="str">
        <f>IFERROR(VLOOKUP(B109,JUNHO!B:C,2,0),"")</f>
        <v>SERGIO PEREIRA DA COSTA</v>
      </c>
    </row>
    <row r="110" spans="1:5">
      <c r="A110" s="122">
        <v>1</v>
      </c>
      <c r="B110" s="124">
        <v>2156</v>
      </c>
      <c r="C110" s="120" t="s">
        <v>102</v>
      </c>
      <c r="D110" s="126">
        <v>1217.94</v>
      </c>
      <c r="E110" s="8" t="str">
        <f>IFERROR(VLOOKUP(B110,JUNHO!B:C,2,0),"")</f>
        <v>EDLEUSA LUCIA BATISTA DA SILVA</v>
      </c>
    </row>
    <row r="111" spans="1:5">
      <c r="A111" s="122">
        <v>1</v>
      </c>
      <c r="B111" s="124">
        <v>2159</v>
      </c>
      <c r="C111" s="120" t="s">
        <v>103</v>
      </c>
      <c r="D111" s="126">
        <v>2342.88</v>
      </c>
      <c r="E111" s="8" t="str">
        <f>IFERROR(VLOOKUP(B111,JUNHO!B:C,2,0),"")</f>
        <v>FREDERICO JOSE C  DA NOBREGA</v>
      </c>
    </row>
    <row r="112" spans="1:5">
      <c r="A112" s="122">
        <v>1</v>
      </c>
      <c r="B112" s="124">
        <v>2161</v>
      </c>
      <c r="C112" s="120" t="s">
        <v>104</v>
      </c>
      <c r="D112" s="126">
        <v>1739.56</v>
      </c>
      <c r="E112" s="8" t="str">
        <f>IFERROR(VLOOKUP(B112,JUNHO!B:C,2,0),"")</f>
        <v>WLADIMIR MACHADO DO E  SANTO</v>
      </c>
    </row>
    <row r="113" spans="1:5">
      <c r="A113" s="122">
        <v>1</v>
      </c>
      <c r="B113" s="124">
        <v>2181</v>
      </c>
      <c r="C113" s="120" t="s">
        <v>105</v>
      </c>
      <c r="D113" s="126">
        <v>4151.22</v>
      </c>
      <c r="E113" s="8" t="str">
        <f>IFERROR(VLOOKUP(B113,JUNHO!B:C,2,0),"")</f>
        <v>ELCY SILVA DE ARAUJO</v>
      </c>
    </row>
    <row r="114" spans="1:5">
      <c r="A114" s="122">
        <v>1</v>
      </c>
      <c r="B114" s="124">
        <v>2274</v>
      </c>
      <c r="C114" s="120" t="s">
        <v>106</v>
      </c>
      <c r="D114" s="126">
        <v>6277.54</v>
      </c>
      <c r="E114" s="8" t="str">
        <f>IFERROR(VLOOKUP(B114,JUNHO!B:C,2,0),"")</f>
        <v>DJALMA LIMA DE OLIVEIRA DANTAS</v>
      </c>
    </row>
    <row r="115" spans="1:5">
      <c r="A115" s="122">
        <v>1</v>
      </c>
      <c r="B115" s="124">
        <v>2280</v>
      </c>
      <c r="C115" s="120" t="s">
        <v>107</v>
      </c>
      <c r="D115" s="126">
        <v>1190.01</v>
      </c>
      <c r="E115" s="8" t="str">
        <f>IFERROR(VLOOKUP(B115,JUNHO!B:C,2,0),"")</f>
        <v>JACQUELINE CESAR DE GUSMAO</v>
      </c>
    </row>
    <row r="116" spans="1:5">
      <c r="A116" s="122">
        <v>1</v>
      </c>
      <c r="B116" s="124">
        <v>2295</v>
      </c>
      <c r="C116" s="120" t="s">
        <v>108</v>
      </c>
      <c r="D116" s="126">
        <v>1647.7</v>
      </c>
      <c r="E116" s="8" t="str">
        <f>IFERROR(VLOOKUP(B116,JUNHO!B:C,2,0),"")</f>
        <v>VINCENZO PAPARIELLO</v>
      </c>
    </row>
    <row r="117" spans="1:5">
      <c r="A117" s="122">
        <v>1</v>
      </c>
      <c r="B117" s="124">
        <v>2308</v>
      </c>
      <c r="C117" s="120" t="s">
        <v>109</v>
      </c>
      <c r="D117" s="126">
        <v>1190.01</v>
      </c>
      <c r="E117" s="8" t="str">
        <f>IFERROR(VLOOKUP(B117,JUNHO!B:C,2,0),"")</f>
        <v>ADEILDO CARLOS DIAS BEZERRA</v>
      </c>
    </row>
    <row r="118" spans="1:5">
      <c r="A118" s="122">
        <v>1</v>
      </c>
      <c r="B118" s="124">
        <v>2330</v>
      </c>
      <c r="C118" s="120" t="s">
        <v>110</v>
      </c>
      <c r="D118" s="126">
        <v>2571.8000000000002</v>
      </c>
      <c r="E118" s="8" t="str">
        <f>IFERROR(VLOOKUP(B118,JUNHO!B:C,2,0),"")</f>
        <v>ERICK RENAN PEREIRA DE ACIOLI</v>
      </c>
    </row>
    <row r="119" spans="1:5">
      <c r="A119" s="122">
        <v>1</v>
      </c>
      <c r="B119" s="124">
        <v>2337</v>
      </c>
      <c r="C119" s="120" t="s">
        <v>111</v>
      </c>
      <c r="D119" s="126">
        <v>2976.5</v>
      </c>
      <c r="E119" s="8" t="str">
        <f>IFERROR(VLOOKUP(B119,JUNHO!B:C,2,0),"")</f>
        <v>FLAVIA PATRICIA M  MEDEIROS</v>
      </c>
    </row>
    <row r="120" spans="1:5">
      <c r="A120" s="122">
        <v>1</v>
      </c>
      <c r="B120" s="124">
        <v>2339</v>
      </c>
      <c r="C120" s="120" t="s">
        <v>112</v>
      </c>
      <c r="D120" s="126">
        <v>3495.08</v>
      </c>
      <c r="E120" s="8" t="str">
        <f>IFERROR(VLOOKUP(B120,JUNHO!B:C,2,0),"")</f>
        <v>DEBORAH BEZERRA MONTEIRO</v>
      </c>
    </row>
    <row r="121" spans="1:5">
      <c r="A121" s="122">
        <v>1</v>
      </c>
      <c r="B121" s="124">
        <v>2342</v>
      </c>
      <c r="C121" s="120" t="s">
        <v>113</v>
      </c>
      <c r="D121" s="126">
        <v>2976.5</v>
      </c>
      <c r="E121" s="8" t="str">
        <f>IFERROR(VLOOKUP(B121,JUNHO!B:C,2,0),"")</f>
        <v>MARCOS ANDRE CUNHA DE OLIVEIRA</v>
      </c>
    </row>
    <row r="122" spans="1:5">
      <c r="A122" s="122">
        <v>1</v>
      </c>
      <c r="B122" s="124">
        <v>2344</v>
      </c>
      <c r="C122" s="120" t="s">
        <v>114</v>
      </c>
      <c r="D122" s="126">
        <v>2976.5</v>
      </c>
      <c r="E122" s="8" t="str">
        <f>IFERROR(VLOOKUP(B122,JUNHO!B:C,2,0),"")</f>
        <v>AMANDA TATIANE C  DE OLIVEIRA</v>
      </c>
    </row>
    <row r="123" spans="1:5">
      <c r="A123" s="122">
        <v>1</v>
      </c>
      <c r="B123" s="124">
        <v>2363</v>
      </c>
      <c r="C123" s="120" t="s">
        <v>116</v>
      </c>
      <c r="D123" s="126">
        <v>735.09</v>
      </c>
      <c r="E123" s="8" t="str">
        <f>IFERROR(VLOOKUP(B123,JUNHO!B:C,2,0),"")</f>
        <v>MIRIAM ALVES BASTOS DA SILVA</v>
      </c>
    </row>
    <row r="124" spans="1:5">
      <c r="A124" s="122">
        <v>1</v>
      </c>
      <c r="B124" s="124">
        <v>2367</v>
      </c>
      <c r="C124" s="120" t="s">
        <v>117</v>
      </c>
      <c r="D124" s="126">
        <v>697.14</v>
      </c>
      <c r="E124" s="8" t="str">
        <f>IFERROR(VLOOKUP(B124,JUNHO!B:C,2,0),"")</f>
        <v>PRISCILLA RODRIGUES P DA SILVA</v>
      </c>
    </row>
    <row r="125" spans="1:5">
      <c r="A125" s="122">
        <v>1</v>
      </c>
      <c r="B125" s="124">
        <v>2382</v>
      </c>
      <c r="C125" s="120" t="s">
        <v>119</v>
      </c>
      <c r="D125" s="126">
        <v>4601.46</v>
      </c>
      <c r="E125" s="8" t="str">
        <f>IFERROR(VLOOKUP(B125,JUNHO!B:C,2,0),"")</f>
        <v>AILA KARLA MOTA SANTANA</v>
      </c>
    </row>
    <row r="126" spans="1:5">
      <c r="A126" s="122">
        <v>1</v>
      </c>
      <c r="B126" s="124">
        <v>2384</v>
      </c>
      <c r="C126" s="120" t="s">
        <v>120</v>
      </c>
      <c r="D126" s="126">
        <v>768.62</v>
      </c>
      <c r="E126" s="8" t="str">
        <f>IFERROR(VLOOKUP(B126,JUNHO!B:C,2,0),"")</f>
        <v>KATIA MIRANDA DE ARAUJO LOPES</v>
      </c>
    </row>
    <row r="127" spans="1:5">
      <c r="A127" s="122">
        <v>1</v>
      </c>
      <c r="B127" s="124">
        <v>2392</v>
      </c>
      <c r="C127" s="120" t="s">
        <v>121</v>
      </c>
      <c r="D127" s="126">
        <v>1633.67</v>
      </c>
      <c r="E127" s="8" t="str">
        <f>IFERROR(VLOOKUP(B127,JUNHO!B:C,2,0),"")</f>
        <v>KLEYTON DA SILVA A PEREIRA</v>
      </c>
    </row>
    <row r="128" spans="1:5">
      <c r="A128" s="122">
        <v>1</v>
      </c>
      <c r="B128" s="124">
        <v>2406</v>
      </c>
      <c r="C128" s="120" t="s">
        <v>122</v>
      </c>
      <c r="D128" s="126">
        <v>548.53</v>
      </c>
      <c r="E128" s="8" t="str">
        <f>IFERROR(VLOOKUP(B128,JUNHO!B:C,2,0),"")</f>
        <v>DEYSE MARIA DOS SANTOS SILVA</v>
      </c>
    </row>
    <row r="129" spans="1:5">
      <c r="A129" s="122">
        <v>1</v>
      </c>
      <c r="B129" s="124">
        <v>2415</v>
      </c>
      <c r="C129" s="120" t="s">
        <v>123</v>
      </c>
      <c r="D129" s="126">
        <v>4601.46</v>
      </c>
      <c r="E129" s="8" t="str">
        <f>IFERROR(VLOOKUP(B129,JUNHO!B:C,2,0),"")</f>
        <v>SILVIA RENATA QUEIROZ DE FARIA</v>
      </c>
    </row>
    <row r="130" spans="1:5">
      <c r="A130" s="122">
        <v>1</v>
      </c>
      <c r="B130" s="124">
        <v>2420</v>
      </c>
      <c r="C130" s="120" t="s">
        <v>124</v>
      </c>
      <c r="D130" s="126">
        <v>4601.46</v>
      </c>
      <c r="E130" s="8" t="str">
        <f>IFERROR(VLOOKUP(B130,JUNHO!B:C,2,0),"")</f>
        <v>TEREZA RAQUEL F ALMEIDA</v>
      </c>
    </row>
    <row r="131" spans="1:5">
      <c r="A131" s="122">
        <v>1</v>
      </c>
      <c r="B131" s="124">
        <v>2421</v>
      </c>
      <c r="C131" s="120" t="s">
        <v>125</v>
      </c>
      <c r="D131" s="126">
        <v>2339.42</v>
      </c>
      <c r="E131" s="8" t="str">
        <f>IFERROR(VLOOKUP(B131,JUNHO!B:C,2,0),"")</f>
        <v>ANA CLAUDIA NUNES DE MOURA</v>
      </c>
    </row>
    <row r="132" spans="1:5">
      <c r="A132" s="122">
        <v>1</v>
      </c>
      <c r="B132" s="124">
        <v>2437</v>
      </c>
      <c r="C132" s="120" t="s">
        <v>126</v>
      </c>
      <c r="D132" s="126">
        <v>889.89</v>
      </c>
      <c r="E132" s="8" t="str">
        <f>IFERROR(VLOOKUP(B132,JUNHO!B:C,2,0),"")</f>
        <v>CLAUDILENE DE LIMA</v>
      </c>
    </row>
    <row r="133" spans="1:5">
      <c r="A133" s="122">
        <v>1</v>
      </c>
      <c r="B133" s="124">
        <v>2440</v>
      </c>
      <c r="C133" s="120" t="s">
        <v>592</v>
      </c>
      <c r="D133" s="126">
        <v>1215.67</v>
      </c>
      <c r="E133" s="8" t="str">
        <f>IFERROR(VLOOKUP(B133,JUNHO!B:C,2,0),"")</f>
        <v>ELIANE MOREIRA DE SOUZA SILVA</v>
      </c>
    </row>
    <row r="134" spans="1:5">
      <c r="A134" s="122">
        <v>1</v>
      </c>
      <c r="B134" s="124">
        <v>2443</v>
      </c>
      <c r="C134" s="120" t="s">
        <v>587</v>
      </c>
      <c r="D134" s="126">
        <v>604.75</v>
      </c>
      <c r="E134" s="8" t="str">
        <f>IFERROR(VLOOKUP(B134,JUNHO!B:C,2,0),"")</f>
        <v>GEYZA JANAINA FERREIRA DE LIMA</v>
      </c>
    </row>
    <row r="135" spans="1:5">
      <c r="A135" s="122">
        <v>1</v>
      </c>
      <c r="B135" s="124">
        <v>2448</v>
      </c>
      <c r="C135" s="120" t="s">
        <v>127</v>
      </c>
      <c r="D135" s="126">
        <v>735.09</v>
      </c>
      <c r="E135" s="8" t="str">
        <f>IFERROR(VLOOKUP(B135,JUNHO!B:C,2,0),"")</f>
        <v>JULIO CESAR DA SILVA</v>
      </c>
    </row>
    <row r="136" spans="1:5">
      <c r="A136" s="122">
        <v>1</v>
      </c>
      <c r="B136" s="124">
        <v>2451</v>
      </c>
      <c r="C136" s="120" t="s">
        <v>128</v>
      </c>
      <c r="D136" s="126">
        <v>666.76</v>
      </c>
      <c r="E136" s="8" t="str">
        <f>IFERROR(VLOOKUP(B136,JUNHO!B:C,2,0),"")</f>
        <v>MANUELLA BOMFIM DA SILVA</v>
      </c>
    </row>
    <row r="137" spans="1:5">
      <c r="A137" s="122">
        <v>1</v>
      </c>
      <c r="B137" s="124">
        <v>2468</v>
      </c>
      <c r="C137" s="120" t="s">
        <v>129</v>
      </c>
      <c r="D137" s="126">
        <v>2998.1</v>
      </c>
      <c r="E137" s="8" t="str">
        <f>IFERROR(VLOOKUP(B137,JUNHO!B:C,2,0),"")</f>
        <v>ANA GERTRUDES DE A F GUERRA</v>
      </c>
    </row>
    <row r="138" spans="1:5">
      <c r="A138" s="122">
        <v>1</v>
      </c>
      <c r="B138" s="124">
        <v>2474</v>
      </c>
      <c r="C138" s="120" t="s">
        <v>130</v>
      </c>
      <c r="D138" s="126">
        <v>4821.17</v>
      </c>
      <c r="E138" s="8" t="str">
        <f>IFERROR(VLOOKUP(B138,JUNHO!B:C,2,0),"")</f>
        <v>MARIA ROSEANE DOS A CLEMENTINO</v>
      </c>
    </row>
    <row r="139" spans="1:5">
      <c r="A139" s="122">
        <v>50</v>
      </c>
      <c r="B139" s="124">
        <v>2478</v>
      </c>
      <c r="C139" s="120" t="s">
        <v>370</v>
      </c>
      <c r="D139" s="126">
        <v>1881.71</v>
      </c>
      <c r="E139" s="8" t="str">
        <f>IFERROR(VLOOKUP(B139,JUNHO!B:C,2,0),"")</f>
        <v>ROGERIO MOURA VIEIRA</v>
      </c>
    </row>
    <row r="140" spans="1:5">
      <c r="A140" s="122">
        <v>20</v>
      </c>
      <c r="B140" s="124">
        <v>2481</v>
      </c>
      <c r="C140" s="120" t="s">
        <v>345</v>
      </c>
      <c r="D140" s="126">
        <v>1881.71</v>
      </c>
      <c r="E140" s="8" t="str">
        <f>IFERROR(VLOOKUP(B140,JUNHO!B:C,2,0),"")</f>
        <v>RAFAELLA MICHELLE DE L MIRANDA</v>
      </c>
    </row>
    <row r="141" spans="1:5">
      <c r="A141" s="122">
        <v>39</v>
      </c>
      <c r="B141" s="124">
        <v>2484</v>
      </c>
      <c r="C141" s="120" t="s">
        <v>363</v>
      </c>
      <c r="D141" s="126">
        <v>2178.33</v>
      </c>
      <c r="E141" s="8" t="str">
        <f>IFERROR(VLOOKUP(B141,JUNHO!B:C,2,0),"")</f>
        <v>ARLEY ANDERSON TAVARES MOREIRA</v>
      </c>
    </row>
    <row r="142" spans="1:5">
      <c r="A142" s="122">
        <v>1</v>
      </c>
      <c r="B142" s="124">
        <v>2493</v>
      </c>
      <c r="C142" s="120" t="s">
        <v>131</v>
      </c>
      <c r="D142" s="126">
        <v>807.05</v>
      </c>
      <c r="E142" s="8" t="str">
        <f>IFERROR(VLOOKUP(B142,JUNHO!B:C,2,0),"")</f>
        <v>CRISTIANE R  DE O  GONCALVES</v>
      </c>
    </row>
    <row r="143" spans="1:5">
      <c r="A143" s="122">
        <v>1</v>
      </c>
      <c r="B143" s="124">
        <v>2498</v>
      </c>
      <c r="C143" s="120" t="s">
        <v>132</v>
      </c>
      <c r="D143" s="126">
        <v>768.62</v>
      </c>
      <c r="E143" s="8" t="str">
        <f>IFERROR(VLOOKUP(B143,JUNHO!B:C,2,0),"")</f>
        <v>TEREZINHA DE J  DE L  M  NETA</v>
      </c>
    </row>
    <row r="144" spans="1:5">
      <c r="A144" s="122">
        <v>1</v>
      </c>
      <c r="B144" s="124">
        <v>2502</v>
      </c>
      <c r="C144" s="120" t="s">
        <v>133</v>
      </c>
      <c r="D144" s="126">
        <v>697.14</v>
      </c>
      <c r="E144" s="8" t="str">
        <f>IFERROR(VLOOKUP(B144,JUNHO!B:C,2,0),"")</f>
        <v>PAULO ROBERTO DA SILVA CUNHA</v>
      </c>
    </row>
    <row r="145" spans="1:5">
      <c r="A145" s="122">
        <v>1</v>
      </c>
      <c r="B145" s="124">
        <v>2504</v>
      </c>
      <c r="C145" s="120" t="s">
        <v>135</v>
      </c>
      <c r="D145" s="126">
        <v>549.23</v>
      </c>
      <c r="E145" s="8" t="str">
        <f>IFERROR(VLOOKUP(B145,JUNHO!B:C,2,0),"")</f>
        <v>RIVALDO GOMES DA SILVA</v>
      </c>
    </row>
    <row r="146" spans="1:5">
      <c r="A146" s="122">
        <v>1</v>
      </c>
      <c r="B146" s="124">
        <v>2506</v>
      </c>
      <c r="C146" s="120" t="s">
        <v>136</v>
      </c>
      <c r="D146" s="126">
        <v>549.23</v>
      </c>
      <c r="E146" s="8" t="str">
        <f>IFERROR(VLOOKUP(B146,JUNHO!B:C,2,0),"")</f>
        <v>IVETE ANTONIETA B  DE CARVALHO</v>
      </c>
    </row>
    <row r="147" spans="1:5">
      <c r="A147" s="122">
        <v>1</v>
      </c>
      <c r="B147" s="124">
        <v>2507</v>
      </c>
      <c r="C147" s="120" t="s">
        <v>137</v>
      </c>
      <c r="D147" s="126">
        <v>549.23</v>
      </c>
      <c r="E147" s="8" t="str">
        <f>IFERROR(VLOOKUP(B147,JUNHO!B:C,2,0),"")</f>
        <v>ANANIAS TEIXEIRA DE LIMA</v>
      </c>
    </row>
    <row r="148" spans="1:5">
      <c r="A148" s="122">
        <v>1</v>
      </c>
      <c r="B148" s="124">
        <v>2508</v>
      </c>
      <c r="C148" s="120" t="s">
        <v>138</v>
      </c>
      <c r="D148" s="126">
        <v>1190.01</v>
      </c>
      <c r="E148" s="8" t="str">
        <f>IFERROR(VLOOKUP(B148,JUNHO!B:C,2,0),"")</f>
        <v>JOSE ALEXANDRE DE BARROS ALVES</v>
      </c>
    </row>
    <row r="149" spans="1:5">
      <c r="A149" s="122">
        <v>1</v>
      </c>
      <c r="B149" s="124">
        <v>2509</v>
      </c>
      <c r="C149" s="120" t="s">
        <v>139</v>
      </c>
      <c r="D149" s="126">
        <v>242.31</v>
      </c>
      <c r="E149" s="8" t="str">
        <f>IFERROR(VLOOKUP(B149,JUNHO!B:C,2,0),"")</f>
        <v>ALDEMIR NASCIMENTO DA SILVA</v>
      </c>
    </row>
    <row r="150" spans="1:5">
      <c r="A150" s="122">
        <v>1</v>
      </c>
      <c r="B150" s="124">
        <v>2512</v>
      </c>
      <c r="C150" s="120" t="s">
        <v>355</v>
      </c>
      <c r="D150" s="126">
        <v>1975.8</v>
      </c>
      <c r="E150" s="8" t="str">
        <f>IFERROR(VLOOKUP(B150,JUNHO!B:C,2,0),"")</f>
        <v>JOSENILDO JOSE TORRES</v>
      </c>
    </row>
    <row r="151" spans="1:5">
      <c r="A151" s="122">
        <v>1</v>
      </c>
      <c r="B151" s="124">
        <v>2514</v>
      </c>
      <c r="C151" s="120" t="s">
        <v>140</v>
      </c>
      <c r="D151" s="126">
        <v>1039.58</v>
      </c>
      <c r="E151" s="8" t="str">
        <f>IFERROR(VLOOKUP(B151,JUNHO!B:C,2,0),"")</f>
        <v>JULIANA CAVALCANTI DE SOUSA</v>
      </c>
    </row>
    <row r="152" spans="1:5">
      <c r="A152" s="122">
        <v>1</v>
      </c>
      <c r="B152" s="124">
        <v>2520</v>
      </c>
      <c r="C152" s="120" t="s">
        <v>356</v>
      </c>
      <c r="D152" s="126">
        <v>732</v>
      </c>
      <c r="E152" s="8" t="str">
        <f>IFERROR(VLOOKUP(B152,JUNHO!B:C,2,0),"")</f>
        <v>SELMA CRISTIANIA LIMA RORIZ</v>
      </c>
    </row>
    <row r="153" spans="1:5">
      <c r="A153" s="122">
        <v>39</v>
      </c>
      <c r="B153" s="124">
        <v>2523</v>
      </c>
      <c r="C153" s="120" t="s">
        <v>364</v>
      </c>
      <c r="D153" s="126">
        <v>886.38</v>
      </c>
      <c r="E153" s="8" t="str">
        <f>IFERROR(VLOOKUP(B153,JUNHO!B:C,2,0),"")</f>
        <v>JANISSON COELHO DE VASCONCELOS</v>
      </c>
    </row>
    <row r="154" spans="1:5">
      <c r="A154" s="122">
        <v>1</v>
      </c>
      <c r="B154" s="124">
        <v>2526</v>
      </c>
      <c r="C154" s="120" t="s">
        <v>141</v>
      </c>
      <c r="D154" s="126">
        <v>1531.03</v>
      </c>
      <c r="E154" s="8" t="str">
        <f>IFERROR(VLOOKUP(B154,JUNHO!B:C,2,0),"")</f>
        <v>JARBAS FERREIRA DE LIMA JUNIOR</v>
      </c>
    </row>
    <row r="155" spans="1:5">
      <c r="A155" s="122">
        <v>1</v>
      </c>
      <c r="B155" s="124">
        <v>2530</v>
      </c>
      <c r="C155" s="120" t="s">
        <v>142</v>
      </c>
      <c r="D155" s="126">
        <v>604.75</v>
      </c>
      <c r="E155" s="8" t="str">
        <f>IFERROR(VLOOKUP(B155,JUNHO!B:C,2,0),"")</f>
        <v>ARLEILDA MENDES DA SILVA</v>
      </c>
    </row>
    <row r="156" spans="1:5">
      <c r="A156" s="122">
        <v>1</v>
      </c>
      <c r="B156" s="124">
        <v>2534</v>
      </c>
      <c r="C156" s="120" t="s">
        <v>143</v>
      </c>
      <c r="D156" s="126">
        <v>985.1</v>
      </c>
      <c r="E156" s="8" t="str">
        <f>IFERROR(VLOOKUP(B156,JUNHO!B:C,2,0),"")</f>
        <v>EMANUEL MESSIAS RIBEIRO COSTA</v>
      </c>
    </row>
    <row r="157" spans="1:5">
      <c r="A157" s="122">
        <v>1</v>
      </c>
      <c r="B157" s="124">
        <v>2548</v>
      </c>
      <c r="C157" s="120" t="s">
        <v>146</v>
      </c>
      <c r="D157" s="126">
        <v>1354.45</v>
      </c>
      <c r="E157" s="8" t="str">
        <f>IFERROR(VLOOKUP(B157,JUNHO!B:C,2,0),"")</f>
        <v>ELIANA PEREIRA SANTANA</v>
      </c>
    </row>
    <row r="158" spans="1:5">
      <c r="A158" s="122">
        <v>1</v>
      </c>
      <c r="B158" s="124">
        <v>2553</v>
      </c>
      <c r="C158" s="120" t="s">
        <v>147</v>
      </c>
      <c r="D158" s="126">
        <v>1114.6300000000001</v>
      </c>
      <c r="E158" s="8" t="str">
        <f>IFERROR(VLOOKUP(B158,JUNHO!B:C,2,0),"")</f>
        <v>LIVIA DA SILVA LIMA</v>
      </c>
    </row>
    <row r="159" spans="1:5">
      <c r="A159" s="122">
        <v>1</v>
      </c>
      <c r="B159" s="124">
        <v>2559</v>
      </c>
      <c r="C159" s="120" t="s">
        <v>329</v>
      </c>
      <c r="D159" s="126">
        <v>768.62</v>
      </c>
      <c r="E159" s="8" t="str">
        <f>IFERROR(VLOOKUP(B159,JUNHO!B:C,2,0),"")</f>
        <v>SANDRO DE MIRANDA SANTOS</v>
      </c>
    </row>
    <row r="160" spans="1:5">
      <c r="A160" s="122">
        <v>1</v>
      </c>
      <c r="B160" s="124">
        <v>2562</v>
      </c>
      <c r="C160" s="120" t="s">
        <v>347</v>
      </c>
      <c r="D160" s="126">
        <v>2074.6</v>
      </c>
      <c r="E160" s="8" t="str">
        <f>IFERROR(VLOOKUP(B160,JUNHO!B:C,2,0),"")</f>
        <v>ERIKA MARQUES BEZERRA</v>
      </c>
    </row>
    <row r="161" spans="1:5">
      <c r="A161" s="122">
        <v>50</v>
      </c>
      <c r="B161" s="124">
        <v>2568</v>
      </c>
      <c r="C161" s="120" t="s">
        <v>382</v>
      </c>
      <c r="D161" s="126">
        <v>2074.6</v>
      </c>
      <c r="E161" s="8" t="str">
        <f>IFERROR(VLOOKUP(B161,JUNHO!B:C,2,0),"")</f>
        <v>CATARINA DANIELLE DA S AMORIM</v>
      </c>
    </row>
    <row r="162" spans="1:5">
      <c r="A162" s="122">
        <v>1</v>
      </c>
      <c r="B162" s="124">
        <v>2574</v>
      </c>
      <c r="C162" s="120" t="s">
        <v>148</v>
      </c>
      <c r="D162" s="126">
        <v>1712.45</v>
      </c>
      <c r="E162" s="8" t="str">
        <f>IFERROR(VLOOKUP(B162,JUNHO!B:C,2,0),"")</f>
        <v>ANDERSON SANTOS DE LIMA FARIAS</v>
      </c>
    </row>
    <row r="163" spans="1:5">
      <c r="A163" s="122">
        <v>1</v>
      </c>
      <c r="B163" s="124">
        <v>2577</v>
      </c>
      <c r="C163" s="120" t="s">
        <v>149</v>
      </c>
      <c r="D163" s="126">
        <v>1039.57</v>
      </c>
      <c r="E163" s="8" t="str">
        <f>IFERROR(VLOOKUP(B163,JUNHO!B:C,2,0),"")</f>
        <v>CARLA CRISTINA OLIVEIRA MATOS</v>
      </c>
    </row>
    <row r="164" spans="1:5">
      <c r="A164" s="122">
        <v>1</v>
      </c>
      <c r="B164" s="124">
        <v>2584</v>
      </c>
      <c r="C164" s="120" t="s">
        <v>150</v>
      </c>
      <c r="D164" s="126">
        <v>807.05</v>
      </c>
      <c r="E164" s="8" t="str">
        <f>IFERROR(VLOOKUP(B164,JUNHO!B:C,2,0),"")</f>
        <v>HELIA MARIA ALEXANDRE DE SOUZA</v>
      </c>
    </row>
    <row r="165" spans="1:5">
      <c r="A165" s="122">
        <v>1</v>
      </c>
      <c r="B165" s="124">
        <v>2588</v>
      </c>
      <c r="C165" s="120" t="s">
        <v>152</v>
      </c>
      <c r="D165" s="126">
        <v>2284.1</v>
      </c>
      <c r="E165" s="8" t="str">
        <f>IFERROR(VLOOKUP(B165,JUNHO!B:C,2,0),"")</f>
        <v>JOSE NEVES DA SILVA JUNIOR</v>
      </c>
    </row>
    <row r="166" spans="1:5">
      <c r="A166" s="122">
        <v>1</v>
      </c>
      <c r="B166" s="124">
        <v>2596</v>
      </c>
      <c r="C166" s="120" t="s">
        <v>357</v>
      </c>
      <c r="D166" s="126">
        <v>593.41999999999996</v>
      </c>
      <c r="E166" s="8" t="str">
        <f>IFERROR(VLOOKUP(B166,JUNHO!B:C,2,0),"")</f>
        <v>WELLIDA CRISTIANE DE M  GUERRA</v>
      </c>
    </row>
    <row r="167" spans="1:5">
      <c r="A167" s="122">
        <v>47</v>
      </c>
      <c r="B167" s="124">
        <v>2602</v>
      </c>
      <c r="C167" s="120" t="s">
        <v>365</v>
      </c>
      <c r="D167" s="126">
        <v>2074.6</v>
      </c>
      <c r="E167" s="8" t="str">
        <f>IFERROR(VLOOKUP(B167,JUNHO!B:C,2,0),"")</f>
        <v>DIANA ATALECIA NEVES DE SA</v>
      </c>
    </row>
    <row r="168" spans="1:5">
      <c r="A168" s="122">
        <v>59</v>
      </c>
      <c r="B168" s="124">
        <v>2604</v>
      </c>
      <c r="C168" s="120" t="s">
        <v>384</v>
      </c>
      <c r="D168" s="126">
        <v>2074.6</v>
      </c>
      <c r="E168" s="8" t="str">
        <f>IFERROR(VLOOKUP(B168,JUNHO!B:C,2,0),"")</f>
        <v>JAMINE K  G  DA ROCHA MARTINS</v>
      </c>
    </row>
    <row r="169" spans="1:5">
      <c r="A169" s="122">
        <v>1</v>
      </c>
      <c r="B169" s="124">
        <v>2614</v>
      </c>
      <c r="C169" s="120" t="s">
        <v>153</v>
      </c>
      <c r="D169" s="126">
        <v>1008.44</v>
      </c>
      <c r="E169" s="8" t="str">
        <f>IFERROR(VLOOKUP(B169,JUNHO!B:C,2,0),"")</f>
        <v>EDVANIA GOMES DE SOUZA PONTES</v>
      </c>
    </row>
    <row r="170" spans="1:5">
      <c r="A170" s="122">
        <v>1</v>
      </c>
      <c r="B170" s="124">
        <v>2618</v>
      </c>
      <c r="C170" s="120" t="s">
        <v>154</v>
      </c>
      <c r="D170" s="126">
        <v>604.75</v>
      </c>
      <c r="E170" s="8" t="str">
        <f>IFERROR(VLOOKUP(B170,JUNHO!B:C,2,0),"")</f>
        <v>MARIA DA CONCEICAO O DOS SANTO</v>
      </c>
    </row>
    <row r="171" spans="1:5">
      <c r="A171" s="122">
        <v>1</v>
      </c>
      <c r="B171" s="124">
        <v>2623</v>
      </c>
      <c r="C171" s="120" t="s">
        <v>155</v>
      </c>
      <c r="D171" s="126">
        <v>604.77</v>
      </c>
      <c r="E171" s="8" t="str">
        <f>IFERROR(VLOOKUP(B171,JUNHO!B:C,2,0),"")</f>
        <v>RUTH BARBOSA DE ARAUJO</v>
      </c>
    </row>
    <row r="172" spans="1:5">
      <c r="A172" s="122">
        <v>1</v>
      </c>
      <c r="B172" s="124">
        <v>2628</v>
      </c>
      <c r="C172" s="120" t="s">
        <v>156</v>
      </c>
      <c r="D172" s="126">
        <v>2133.0500000000002</v>
      </c>
      <c r="E172" s="8" t="str">
        <f>IFERROR(VLOOKUP(B172,JUNHO!B:C,2,0),"")</f>
        <v>ADELE GOMES DE SANTANA</v>
      </c>
    </row>
    <row r="173" spans="1:5">
      <c r="A173" s="122">
        <v>48</v>
      </c>
      <c r="B173" s="124">
        <v>2644</v>
      </c>
      <c r="C173" s="120" t="s">
        <v>368</v>
      </c>
      <c r="D173" s="126">
        <v>2074.6</v>
      </c>
      <c r="E173" s="8" t="str">
        <f>IFERROR(VLOOKUP(B173,JUNHO!B:C,2,0),"")</f>
        <v>FABRICIO MENEZES DE SOUSA MELO</v>
      </c>
    </row>
    <row r="174" spans="1:5">
      <c r="A174" s="122">
        <v>1</v>
      </c>
      <c r="B174" s="124">
        <v>2656</v>
      </c>
      <c r="C174" s="120" t="s">
        <v>158</v>
      </c>
      <c r="D174" s="126">
        <v>1114.6300000000001</v>
      </c>
      <c r="E174" s="8" t="str">
        <f>IFERROR(VLOOKUP(B174,JUNHO!B:C,2,0),"")</f>
        <v>RAFAELLA ALVES DE ARAUJO SILVA</v>
      </c>
    </row>
    <row r="175" spans="1:5">
      <c r="A175" s="122">
        <v>1</v>
      </c>
      <c r="B175" s="124">
        <v>2665</v>
      </c>
      <c r="C175" s="120" t="s">
        <v>160</v>
      </c>
      <c r="D175" s="126">
        <v>229.48</v>
      </c>
      <c r="E175" s="8" t="str">
        <f>IFERROR(VLOOKUP(B175,JUNHO!B:C,2,0),"")</f>
        <v>MARCELO BARLAVENTO DAS C SILVA</v>
      </c>
    </row>
    <row r="176" spans="1:5">
      <c r="A176" s="122">
        <v>1</v>
      </c>
      <c r="B176" s="124">
        <v>2666</v>
      </c>
      <c r="C176" s="120" t="s">
        <v>161</v>
      </c>
      <c r="D176" s="126">
        <v>1597.05</v>
      </c>
      <c r="E176" s="8" t="str">
        <f>IFERROR(VLOOKUP(B176,JUNHO!B:C,2,0),"")</f>
        <v>RODRIGO VASCONCELOS DINIZ</v>
      </c>
    </row>
    <row r="177" spans="1:5">
      <c r="A177" s="122">
        <v>1</v>
      </c>
      <c r="B177" s="124">
        <v>2668</v>
      </c>
      <c r="C177" s="120" t="s">
        <v>162</v>
      </c>
      <c r="D177" s="126">
        <v>732</v>
      </c>
      <c r="E177" s="8" t="str">
        <f>IFERROR(VLOOKUP(B177,JUNHO!B:C,2,0),"")</f>
        <v>CARLA BRANDAO DE C  FIGUEIREDO</v>
      </c>
    </row>
    <row r="178" spans="1:5">
      <c r="A178" s="122">
        <v>1</v>
      </c>
      <c r="B178" s="124">
        <v>2671</v>
      </c>
      <c r="C178" s="120" t="s">
        <v>163</v>
      </c>
      <c r="D178" s="126">
        <v>604.75</v>
      </c>
      <c r="E178" s="8" t="str">
        <f>IFERROR(VLOOKUP(B178,JUNHO!B:C,2,0),"")</f>
        <v>KATIA ADRIANA F D SILVA SOARES</v>
      </c>
    </row>
    <row r="179" spans="1:5">
      <c r="A179" s="122">
        <v>1</v>
      </c>
      <c r="B179" s="124">
        <v>2672</v>
      </c>
      <c r="C179" s="120" t="s">
        <v>164</v>
      </c>
      <c r="D179" s="126">
        <v>575.95000000000005</v>
      </c>
      <c r="E179" s="8" t="str">
        <f>IFERROR(VLOOKUP(B179,JUNHO!B:C,2,0),"")</f>
        <v>IVANISE VIANA ALBUQUERQUE</v>
      </c>
    </row>
    <row r="180" spans="1:5">
      <c r="A180" s="122">
        <v>1</v>
      </c>
      <c r="B180" s="124">
        <v>2675</v>
      </c>
      <c r="C180" s="120" t="s">
        <v>165</v>
      </c>
      <c r="D180" s="126">
        <v>604.76</v>
      </c>
      <c r="E180" s="8" t="str">
        <f>IFERROR(VLOOKUP(B180,JUNHO!B:C,2,0),"")</f>
        <v>RUTE FERNANDES BORBA</v>
      </c>
    </row>
    <row r="181" spans="1:5">
      <c r="A181" s="122">
        <v>1</v>
      </c>
      <c r="B181" s="124">
        <v>2682</v>
      </c>
      <c r="C181" s="120" t="s">
        <v>166</v>
      </c>
      <c r="D181" s="126">
        <v>322.95</v>
      </c>
      <c r="E181" s="8" t="str">
        <f>IFERROR(VLOOKUP(B181,JUNHO!B:C,2,0),"")</f>
        <v>JENARIO LUCENA DA SILVA</v>
      </c>
    </row>
    <row r="182" spans="1:5">
      <c r="A182" s="122">
        <v>1</v>
      </c>
      <c r="B182" s="124">
        <v>2684</v>
      </c>
      <c r="C182" s="120" t="s">
        <v>333</v>
      </c>
      <c r="D182" s="126">
        <v>2939.64</v>
      </c>
      <c r="E182" s="8" t="str">
        <f>IFERROR(VLOOKUP(B182,JUNHO!B:C,2,0),"")</f>
        <v>DULCE NARIELE ANHAIA LEMES</v>
      </c>
    </row>
    <row r="183" spans="1:5">
      <c r="A183" s="122">
        <v>1</v>
      </c>
      <c r="B183" s="124">
        <v>2687</v>
      </c>
      <c r="C183" s="120" t="s">
        <v>167</v>
      </c>
      <c r="D183" s="126">
        <v>1135.69</v>
      </c>
      <c r="E183" s="8" t="str">
        <f>IFERROR(VLOOKUP(B183,JUNHO!B:C,2,0),"")</f>
        <v>MONICA MARIA G R F DE OLIVEIRA</v>
      </c>
    </row>
    <row r="184" spans="1:5">
      <c r="A184" s="122">
        <v>1</v>
      </c>
      <c r="B184" s="124">
        <v>2697</v>
      </c>
      <c r="C184" s="120" t="s">
        <v>168</v>
      </c>
      <c r="D184" s="126">
        <v>322.94</v>
      </c>
      <c r="E184" s="8" t="str">
        <f>IFERROR(VLOOKUP(B184,JUNHO!B:C,2,0),"")</f>
        <v>ELIANA BEZERRA CARVALHO</v>
      </c>
    </row>
    <row r="185" spans="1:5">
      <c r="A185" s="122">
        <v>1</v>
      </c>
      <c r="B185" s="124">
        <v>2701</v>
      </c>
      <c r="C185" s="120" t="s">
        <v>562</v>
      </c>
      <c r="D185" s="126">
        <v>1135.69</v>
      </c>
      <c r="E185" s="8" t="str">
        <f>IFERROR(VLOOKUP(B185,JUNHO!B:C,2,0),"")</f>
        <v>PETULLA DE MOURA E S BERRONDO</v>
      </c>
    </row>
    <row r="186" spans="1:5">
      <c r="A186" s="122">
        <v>1</v>
      </c>
      <c r="B186" s="124">
        <v>2702</v>
      </c>
      <c r="C186" s="120" t="s">
        <v>359</v>
      </c>
      <c r="D186" s="126">
        <v>2746.75</v>
      </c>
      <c r="E186" s="8" t="str">
        <f>IFERROR(VLOOKUP(B186,JUNHO!B:C,2,0),"")</f>
        <v>DANILO DAVI DA SILVA DIAS</v>
      </c>
    </row>
    <row r="187" spans="1:5">
      <c r="A187" s="122">
        <v>25</v>
      </c>
      <c r="B187" s="124">
        <v>2705</v>
      </c>
      <c r="C187" s="120" t="s">
        <v>360</v>
      </c>
      <c r="D187" s="126">
        <v>807.05</v>
      </c>
      <c r="E187" s="8" t="str">
        <f>IFERROR(VLOOKUP(B187,JUNHO!B:C,2,0),"")</f>
        <v>JOSINALDO OLIVEIRA DE ANDRADE</v>
      </c>
    </row>
    <row r="188" spans="1:5">
      <c r="A188" s="122">
        <v>50</v>
      </c>
      <c r="B188" s="124">
        <v>2706</v>
      </c>
      <c r="C188" s="120" t="s">
        <v>350</v>
      </c>
      <c r="D188" s="126">
        <v>2074.6</v>
      </c>
      <c r="E188" s="8" t="str">
        <f>IFERROR(VLOOKUP(B188,JUNHO!B:C,2,0),"")</f>
        <v>AMANDA FREITAS BASILIO</v>
      </c>
    </row>
    <row r="189" spans="1:5">
      <c r="A189" s="122">
        <v>1</v>
      </c>
      <c r="B189" s="124">
        <v>2707</v>
      </c>
      <c r="C189" s="120" t="s">
        <v>169</v>
      </c>
      <c r="D189" s="126">
        <v>1039.57</v>
      </c>
      <c r="E189" s="8" t="str">
        <f>IFERROR(VLOOKUP(B189,JUNHO!B:C,2,0),"")</f>
        <v>ROMARIO LUIZ DO NASCIMENTO</v>
      </c>
    </row>
    <row r="190" spans="1:5">
      <c r="A190" s="122">
        <v>1</v>
      </c>
      <c r="B190" s="124">
        <v>2710</v>
      </c>
      <c r="C190" s="120" t="s">
        <v>171</v>
      </c>
      <c r="D190" s="126">
        <v>1076.18</v>
      </c>
      <c r="E190" s="8" t="str">
        <f>IFERROR(VLOOKUP(B190,JUNHO!B:C,2,0),"")</f>
        <v>PAULA FRASSINETTI S L BELIAN</v>
      </c>
    </row>
    <row r="191" spans="1:5">
      <c r="A191" s="122">
        <v>1</v>
      </c>
      <c r="B191" s="124">
        <v>2712</v>
      </c>
      <c r="C191" s="120" t="s">
        <v>172</v>
      </c>
      <c r="D191" s="126">
        <v>1154.98</v>
      </c>
      <c r="E191" s="8" t="str">
        <f>IFERROR(VLOOKUP(B191,JUNHO!B:C,2,0),"")</f>
        <v>AUGUSTO CESAR N  A  DA SILVA</v>
      </c>
    </row>
    <row r="192" spans="1:5">
      <c r="A192" s="122">
        <v>1</v>
      </c>
      <c r="B192" s="124">
        <v>2717</v>
      </c>
      <c r="C192" s="120" t="s">
        <v>173</v>
      </c>
      <c r="D192" s="126">
        <v>2939.64</v>
      </c>
      <c r="E192" s="8" t="str">
        <f>IFERROR(VLOOKUP(B192,JUNHO!B:C,2,0),"")</f>
        <v>MARCIA ANDREA F SECUNDINO</v>
      </c>
    </row>
    <row r="193" spans="1:5">
      <c r="A193" s="122">
        <v>1</v>
      </c>
      <c r="B193" s="124">
        <v>2718</v>
      </c>
      <c r="C193" s="120" t="s">
        <v>351</v>
      </c>
      <c r="D193" s="126">
        <v>1114.6300000000001</v>
      </c>
      <c r="E193" s="8" t="str">
        <f>IFERROR(VLOOKUP(B193,JUNHO!B:C,2,0),"")</f>
        <v>PAULA SHEMILLY GALDINO SANTIAG</v>
      </c>
    </row>
    <row r="194" spans="1:5">
      <c r="A194" s="122">
        <v>1</v>
      </c>
      <c r="B194" s="124">
        <v>2719</v>
      </c>
      <c r="C194" s="120" t="s">
        <v>337</v>
      </c>
      <c r="D194" s="126">
        <v>847.41</v>
      </c>
      <c r="E194" s="8" t="str">
        <f>IFERROR(VLOOKUP(B194,JUNHO!B:C,2,0),"")</f>
        <v>DANIELLE MEDEIROS PONTES</v>
      </c>
    </row>
    <row r="195" spans="1:5">
      <c r="A195" s="122">
        <v>51</v>
      </c>
      <c r="B195" s="124">
        <v>2720</v>
      </c>
      <c r="C195" s="120" t="s">
        <v>361</v>
      </c>
      <c r="D195" s="126">
        <v>807.05</v>
      </c>
      <c r="E195" s="8" t="str">
        <f>IFERROR(VLOOKUP(B195,JUNHO!B:C,2,0),"")</f>
        <v>JONATAS BERNARDINO R  DA SILVA</v>
      </c>
    </row>
    <row r="196" spans="1:5">
      <c r="A196" s="122">
        <v>50</v>
      </c>
      <c r="B196" s="124">
        <v>2721</v>
      </c>
      <c r="C196" s="120" t="s">
        <v>371</v>
      </c>
      <c r="D196" s="126">
        <v>811.33</v>
      </c>
      <c r="E196" s="8" t="str">
        <f>IFERROR(VLOOKUP(B196,JUNHO!B:C,2,0),"")</f>
        <v>CLECIO JOSE DA SILVA</v>
      </c>
    </row>
    <row r="197" spans="1:5">
      <c r="A197" s="122">
        <v>1</v>
      </c>
      <c r="B197" s="124">
        <v>2726</v>
      </c>
      <c r="C197" s="120" t="s">
        <v>174</v>
      </c>
      <c r="D197" s="126">
        <v>1712.45</v>
      </c>
      <c r="E197" s="8" t="str">
        <f>IFERROR(VLOOKUP(B197,JUNHO!B:C,2,0),"")</f>
        <v>MARIA GILVANEIDE SANTOS LIMA</v>
      </c>
    </row>
    <row r="198" spans="1:5">
      <c r="A198" s="122">
        <v>1</v>
      </c>
      <c r="B198" s="124">
        <v>2732</v>
      </c>
      <c r="C198" s="120" t="s">
        <v>175</v>
      </c>
      <c r="D198" s="126">
        <v>768.62</v>
      </c>
      <c r="E198" s="8" t="str">
        <f>IFERROR(VLOOKUP(B198,JUNHO!B:C,2,0),"")</f>
        <v>LILIANE DA SILVA SALVADOR</v>
      </c>
    </row>
    <row r="199" spans="1:5">
      <c r="A199" s="122">
        <v>47</v>
      </c>
      <c r="B199" s="124">
        <v>2736</v>
      </c>
      <c r="C199" s="120" t="s">
        <v>366</v>
      </c>
      <c r="D199" s="126">
        <v>886.38</v>
      </c>
      <c r="E199" s="8" t="str">
        <f>IFERROR(VLOOKUP(B199,JUNHO!B:C,2,0),"")</f>
        <v>LUCENILDO JOSE DA SILVA</v>
      </c>
    </row>
    <row r="200" spans="1:5">
      <c r="A200" s="122">
        <v>1</v>
      </c>
      <c r="B200" s="124">
        <v>2748</v>
      </c>
      <c r="C200" s="120" t="s">
        <v>176</v>
      </c>
      <c r="D200" s="126">
        <v>548.52</v>
      </c>
      <c r="E200" s="8" t="str">
        <f>IFERROR(VLOOKUP(B200,JUNHO!B:C,2,0),"")</f>
        <v>LEONINO CLEMENTE DA SILVA</v>
      </c>
    </row>
    <row r="201" spans="1:5">
      <c r="A201" s="122">
        <v>1</v>
      </c>
      <c r="B201" s="124">
        <v>2751</v>
      </c>
      <c r="C201" s="120" t="s">
        <v>177</v>
      </c>
      <c r="D201" s="126">
        <v>666.75</v>
      </c>
      <c r="E201" s="8" t="str">
        <f>IFERROR(VLOOKUP(B201,JUNHO!B:C,2,0),"")</f>
        <v>DENNYS RYAN GUILHERME PEREIRA</v>
      </c>
    </row>
    <row r="202" spans="1:5">
      <c r="A202" s="122">
        <v>1</v>
      </c>
      <c r="B202" s="124">
        <v>2757</v>
      </c>
      <c r="C202" s="120" t="s">
        <v>178</v>
      </c>
      <c r="D202" s="126">
        <v>604.75</v>
      </c>
      <c r="E202" s="8" t="str">
        <f>IFERROR(VLOOKUP(B202,JUNHO!B:C,2,0),"")</f>
        <v>CLAUDIA REGINA NEVES DE MELO</v>
      </c>
    </row>
    <row r="203" spans="1:5">
      <c r="A203" s="122">
        <v>1</v>
      </c>
      <c r="B203" s="124">
        <v>2766</v>
      </c>
      <c r="C203" s="120" t="s">
        <v>179</v>
      </c>
      <c r="D203" s="126">
        <v>697.14</v>
      </c>
      <c r="E203" s="8" t="str">
        <f>IFERROR(VLOOKUP(B203,JUNHO!B:C,2,0),"")</f>
        <v>EMANOEL VIEIRA LAURIA</v>
      </c>
    </row>
    <row r="204" spans="1:5">
      <c r="A204" s="122">
        <v>1</v>
      </c>
      <c r="B204" s="124">
        <v>2768</v>
      </c>
      <c r="C204" s="120" t="s">
        <v>180</v>
      </c>
      <c r="D204" s="126">
        <v>604.75</v>
      </c>
      <c r="E204" s="8" t="str">
        <f>IFERROR(VLOOKUP(B204,JUNHO!B:C,2,0),"")</f>
        <v>IZABEL LUIZA SOARES DE SOUZA</v>
      </c>
    </row>
    <row r="205" spans="1:5">
      <c r="A205" s="122">
        <v>1</v>
      </c>
      <c r="B205" s="124">
        <v>2770</v>
      </c>
      <c r="C205" s="120" t="s">
        <v>181</v>
      </c>
      <c r="D205" s="126">
        <v>548.54</v>
      </c>
      <c r="E205" s="8" t="str">
        <f>IFERROR(VLOOKUP(B205,JUNHO!B:C,2,0),"")</f>
        <v>JOSE PIMENTEL SILVA</v>
      </c>
    </row>
    <row r="206" spans="1:5">
      <c r="A206" s="122">
        <v>1</v>
      </c>
      <c r="B206" s="124">
        <v>2772</v>
      </c>
      <c r="C206" s="120" t="s">
        <v>352</v>
      </c>
      <c r="D206" s="126">
        <v>807.05</v>
      </c>
      <c r="E206" s="8" t="str">
        <f>IFERROR(VLOOKUP(B206,JUNHO!B:C,2,0),"")</f>
        <v>CARMEM ALUISIA LEITE DE ANDRAD</v>
      </c>
    </row>
    <row r="207" spans="1:5">
      <c r="A207" s="122">
        <v>1</v>
      </c>
      <c r="B207" s="124">
        <v>2773</v>
      </c>
      <c r="C207" s="120" t="s">
        <v>182</v>
      </c>
      <c r="D207" s="126">
        <v>697.14</v>
      </c>
      <c r="E207" s="8" t="str">
        <f>IFERROR(VLOOKUP(B207,JUNHO!B:C,2,0),"")</f>
        <v>WALDNER NERTAM F  DE ALENCAR</v>
      </c>
    </row>
    <row r="208" spans="1:5">
      <c r="A208" s="122">
        <v>1</v>
      </c>
      <c r="B208" s="124">
        <v>2775</v>
      </c>
      <c r="C208" s="120" t="s">
        <v>183</v>
      </c>
      <c r="D208" s="126">
        <v>452.12</v>
      </c>
      <c r="E208" s="8" t="str">
        <f>IFERROR(VLOOKUP(B208,JUNHO!B:C,2,0),"")</f>
        <v>MARCELA FREITAS DA C SALLES</v>
      </c>
    </row>
    <row r="209" spans="1:5">
      <c r="A209" s="122">
        <v>1</v>
      </c>
      <c r="B209" s="124">
        <v>2779</v>
      </c>
      <c r="C209" s="120" t="s">
        <v>184</v>
      </c>
      <c r="D209" s="126">
        <v>1147.33</v>
      </c>
      <c r="E209" s="8" t="str">
        <f>IFERROR(VLOOKUP(B209,JUNHO!B:C,2,0),"")</f>
        <v>THAIS REGINA BORGES LOPES</v>
      </c>
    </row>
    <row r="210" spans="1:5">
      <c r="A210" s="122">
        <v>1</v>
      </c>
      <c r="B210" s="124">
        <v>2782</v>
      </c>
      <c r="C210" s="120" t="s">
        <v>185</v>
      </c>
      <c r="D210" s="126">
        <v>604.76</v>
      </c>
      <c r="E210" s="8" t="str">
        <f>IFERROR(VLOOKUP(B210,JUNHO!B:C,2,0),"")</f>
        <v>ELVIS ALVES DA COSTA</v>
      </c>
    </row>
    <row r="211" spans="1:5">
      <c r="A211" s="122">
        <v>1</v>
      </c>
      <c r="B211" s="124">
        <v>2784</v>
      </c>
      <c r="C211" s="120" t="s">
        <v>186</v>
      </c>
      <c r="D211" s="126">
        <v>575.95000000000005</v>
      </c>
      <c r="E211" s="8" t="str">
        <f>IFERROR(VLOOKUP(B211,JUNHO!B:C,2,0),"")</f>
        <v>FERNANDO ALVES DO NASCIMENTO</v>
      </c>
    </row>
    <row r="212" spans="1:5">
      <c r="A212" s="122">
        <v>1</v>
      </c>
      <c r="B212" s="124">
        <v>2785</v>
      </c>
      <c r="C212" s="120" t="s">
        <v>187</v>
      </c>
      <c r="D212" s="126">
        <v>548.53</v>
      </c>
      <c r="E212" s="8" t="str">
        <f>IFERROR(VLOOKUP(B212,JUNHO!B:C,2,0),"")</f>
        <v>JEANNE D ARC PEDROSA PESSOA</v>
      </c>
    </row>
    <row r="213" spans="1:5">
      <c r="A213" s="122">
        <v>1</v>
      </c>
      <c r="B213" s="124">
        <v>2788</v>
      </c>
      <c r="C213" s="120" t="s">
        <v>188</v>
      </c>
      <c r="D213" s="126">
        <v>604.75</v>
      </c>
      <c r="E213" s="8" t="str">
        <f>IFERROR(VLOOKUP(B213,JUNHO!B:C,2,0),"")</f>
        <v>ROSANIA EMIDIA PEREIRA</v>
      </c>
    </row>
    <row r="214" spans="1:5">
      <c r="A214" s="122">
        <v>1</v>
      </c>
      <c r="B214" s="124">
        <v>2791</v>
      </c>
      <c r="C214" s="120" t="s">
        <v>190</v>
      </c>
      <c r="D214" s="126">
        <v>2327.89</v>
      </c>
      <c r="E214" s="8" t="str">
        <f>IFERROR(VLOOKUP(B214,JUNHO!B:C,2,0),"")</f>
        <v>JOSIMAR SILVA</v>
      </c>
    </row>
    <row r="215" spans="1:5">
      <c r="A215" s="122">
        <v>1</v>
      </c>
      <c r="B215" s="124">
        <v>2797</v>
      </c>
      <c r="C215" s="120" t="s">
        <v>191</v>
      </c>
      <c r="D215" s="126">
        <v>540.97</v>
      </c>
      <c r="E215" s="8" t="str">
        <f>IFERROR(VLOOKUP(B215,JUNHO!B:C,2,0),"")</f>
        <v>JULIANA SILVA CEDRIM</v>
      </c>
    </row>
    <row r="216" spans="1:5">
      <c r="A216" s="122">
        <v>1</v>
      </c>
      <c r="B216" s="124">
        <v>2798</v>
      </c>
      <c r="C216" s="120" t="s">
        <v>192</v>
      </c>
      <c r="D216" s="126">
        <v>1597.05</v>
      </c>
      <c r="E216" s="8" t="str">
        <f>IFERROR(VLOOKUP(B216,JUNHO!B:C,2,0),"")</f>
        <v>MARCO ANDRE ANTUNES CORREIA</v>
      </c>
    </row>
    <row r="217" spans="1:5">
      <c r="A217" s="122">
        <v>20</v>
      </c>
      <c r="B217" s="124">
        <v>2799</v>
      </c>
      <c r="C217" s="120" t="s">
        <v>346</v>
      </c>
      <c r="D217" s="126">
        <v>886.38</v>
      </c>
      <c r="E217" s="8" t="str">
        <f>IFERROR(VLOOKUP(B217,JUNHO!B:C,2,0),"")</f>
        <v>ALYSSON FABIO O FLORENCIO</v>
      </c>
    </row>
    <row r="218" spans="1:5">
      <c r="A218" s="122">
        <v>1</v>
      </c>
      <c r="B218" s="124">
        <v>2801</v>
      </c>
      <c r="C218" s="120" t="s">
        <v>193</v>
      </c>
      <c r="D218" s="126">
        <v>2039.56</v>
      </c>
      <c r="E218" s="8" t="str">
        <f>IFERROR(VLOOKUP(B218,JUNHO!B:C,2,0),"")</f>
        <v>VALERIA JALES DA SILVA</v>
      </c>
    </row>
    <row r="219" spans="1:5">
      <c r="A219" s="122">
        <v>1</v>
      </c>
      <c r="B219" s="124">
        <v>2806</v>
      </c>
      <c r="C219" s="120" t="s">
        <v>194</v>
      </c>
      <c r="D219" s="126">
        <v>1712.43</v>
      </c>
      <c r="E219" s="8" t="str">
        <f>IFERROR(VLOOKUP(B219,JUNHO!B:C,2,0),"")</f>
        <v>ANA APARECIDA DE ANDRADE LIMA</v>
      </c>
    </row>
    <row r="220" spans="1:5">
      <c r="A220" s="122">
        <v>1</v>
      </c>
      <c r="B220" s="124">
        <v>2808</v>
      </c>
      <c r="C220" s="120" t="s">
        <v>353</v>
      </c>
      <c r="D220" s="126">
        <v>1154.98</v>
      </c>
      <c r="E220" s="8" t="str">
        <f>IFERROR(VLOOKUP(B220,JUNHO!B:C,2,0),"")</f>
        <v>GABRIELA FERNANDA M  G  CEAN</v>
      </c>
    </row>
    <row r="221" spans="1:5">
      <c r="A221" s="122">
        <v>1</v>
      </c>
      <c r="B221" s="124">
        <v>2816</v>
      </c>
      <c r="C221" s="120" t="s">
        <v>195</v>
      </c>
      <c r="D221" s="126">
        <v>697.14</v>
      </c>
      <c r="E221" s="8" t="str">
        <f>IFERROR(VLOOKUP(B221,JUNHO!B:C,2,0),"")</f>
        <v>MIRIAM DA SILVA FONSECA</v>
      </c>
    </row>
    <row r="222" spans="1:5">
      <c r="A222" s="122">
        <v>1</v>
      </c>
      <c r="B222" s="124">
        <v>2819</v>
      </c>
      <c r="C222" s="120" t="s">
        <v>196</v>
      </c>
      <c r="D222" s="126">
        <v>807.05</v>
      </c>
      <c r="E222" s="8" t="str">
        <f>IFERROR(VLOOKUP(B222,JUNHO!B:C,2,0),"")</f>
        <v>RAFAEL LEITAO DE A  G DA SILVA</v>
      </c>
    </row>
    <row r="223" spans="1:5">
      <c r="A223" s="122">
        <v>1</v>
      </c>
      <c r="B223" s="124">
        <v>2820</v>
      </c>
      <c r="C223" s="120" t="s">
        <v>197</v>
      </c>
      <c r="D223" s="126">
        <v>2058</v>
      </c>
      <c r="E223" s="8" t="str">
        <f>IFERROR(VLOOKUP(B223,JUNHO!B:C,2,0),"")</f>
        <v>ROSIANE SANTOS BRITO</v>
      </c>
    </row>
    <row r="224" spans="1:5">
      <c r="A224" s="122">
        <v>1</v>
      </c>
      <c r="B224" s="124">
        <v>2823</v>
      </c>
      <c r="C224" s="120" t="s">
        <v>338</v>
      </c>
      <c r="D224" s="126">
        <v>807.05</v>
      </c>
      <c r="E224" s="8" t="str">
        <f>IFERROR(VLOOKUP(B224,JUNHO!B:C,2,0),"")</f>
        <v>ADRIANA MARIA DA SILVA</v>
      </c>
    </row>
    <row r="225" spans="1:5">
      <c r="A225" s="122">
        <v>16</v>
      </c>
      <c r="B225" s="124">
        <v>2827</v>
      </c>
      <c r="C225" s="120" t="s">
        <v>362</v>
      </c>
      <c r="D225" s="126">
        <v>886.38</v>
      </c>
      <c r="E225" s="8" t="str">
        <f>IFERROR(VLOOKUP(B225,JUNHO!B:C,2,0),"")</f>
        <v>FABIO BARBOSA S  DE LIMA</v>
      </c>
    </row>
    <row r="226" spans="1:5">
      <c r="A226" s="122">
        <v>1</v>
      </c>
      <c r="B226" s="124">
        <v>2831</v>
      </c>
      <c r="C226" s="120" t="s">
        <v>198</v>
      </c>
      <c r="D226" s="126">
        <v>2058</v>
      </c>
      <c r="E226" s="8" t="str">
        <f>IFERROR(VLOOKUP(B226,JUNHO!B:C,2,0),"")</f>
        <v>AMANDA BEZERRA MASCARENHAS</v>
      </c>
    </row>
    <row r="227" spans="1:5">
      <c r="A227" s="122">
        <v>1</v>
      </c>
      <c r="B227" s="124">
        <v>2833</v>
      </c>
      <c r="C227" s="120" t="s">
        <v>199</v>
      </c>
      <c r="D227" s="126">
        <v>2077.71</v>
      </c>
      <c r="E227" s="8" t="str">
        <f>IFERROR(VLOOKUP(B227,JUNHO!B:C,2,0),"")</f>
        <v>JAMESSON AMANCIO DA ROCHA</v>
      </c>
    </row>
    <row r="228" spans="1:5">
      <c r="A228" s="122">
        <v>1</v>
      </c>
      <c r="B228" s="124">
        <v>2834</v>
      </c>
      <c r="C228" s="120" t="s">
        <v>200</v>
      </c>
      <c r="D228" s="126">
        <v>807.05</v>
      </c>
      <c r="E228" s="8" t="str">
        <f>IFERROR(VLOOKUP(B228,JUNHO!B:C,2,0),"")</f>
        <v>LUIZ F  DE LIMA CAVALCANTI</v>
      </c>
    </row>
    <row r="229" spans="1:5">
      <c r="A229" s="122">
        <v>50</v>
      </c>
      <c r="B229" s="124">
        <v>2836</v>
      </c>
      <c r="C229" s="120" t="s">
        <v>372</v>
      </c>
      <c r="D229" s="126">
        <v>1294.67</v>
      </c>
      <c r="E229" s="8" t="str">
        <f>IFERROR(VLOOKUP(B229,JUNHO!B:C,2,0),"")</f>
        <v>MONALISA MARIA LEANDRO RIBEIRO</v>
      </c>
    </row>
    <row r="230" spans="1:5">
      <c r="A230" s="122">
        <v>1</v>
      </c>
      <c r="B230" s="124">
        <v>2837</v>
      </c>
      <c r="C230" s="120" t="s">
        <v>201</v>
      </c>
      <c r="D230" s="126">
        <v>1672.1</v>
      </c>
      <c r="E230" s="8" t="str">
        <f>IFERROR(VLOOKUP(B230,JUNHO!B:C,2,0),"")</f>
        <v>BEZALIEL ROSA DOS S JUNIOR</v>
      </c>
    </row>
    <row r="231" spans="1:5">
      <c r="A231" s="122">
        <v>51</v>
      </c>
      <c r="B231" s="124">
        <v>2838</v>
      </c>
      <c r="C231" s="120" t="s">
        <v>342</v>
      </c>
      <c r="D231" s="126">
        <v>886.38</v>
      </c>
      <c r="E231" s="8" t="str">
        <f>IFERROR(VLOOKUP(B231,JUNHO!B:C,2,0),"")</f>
        <v>CAIO CEZAR F  E  DO NASCIMENTO</v>
      </c>
    </row>
    <row r="232" spans="1:5">
      <c r="A232" s="122">
        <v>1</v>
      </c>
      <c r="B232" s="124">
        <v>2839</v>
      </c>
      <c r="C232" s="120" t="s">
        <v>202</v>
      </c>
      <c r="D232" s="126">
        <v>1712.43</v>
      </c>
      <c r="E232" s="8" t="str">
        <f>IFERROR(VLOOKUP(B232,JUNHO!B:C,2,0),"")</f>
        <v>ANGELINA MEDEIROS VERONESE</v>
      </c>
    </row>
    <row r="233" spans="1:5">
      <c r="A233" s="122">
        <v>1</v>
      </c>
      <c r="B233" s="124">
        <v>2849</v>
      </c>
      <c r="C233" s="120" t="s">
        <v>203</v>
      </c>
      <c r="D233" s="126">
        <v>548.54</v>
      </c>
      <c r="E233" s="8" t="str">
        <f>IFERROR(VLOOKUP(B233,JUNHO!B:C,2,0),"")</f>
        <v>JULIANA CESAR MARTINS DE LIMA</v>
      </c>
    </row>
    <row r="234" spans="1:5">
      <c r="A234" s="122">
        <v>1</v>
      </c>
      <c r="B234" s="124">
        <v>2850</v>
      </c>
      <c r="C234" s="120" t="s">
        <v>204</v>
      </c>
      <c r="D234" s="126">
        <v>438.99</v>
      </c>
      <c r="E234" s="8" t="str">
        <f>IFERROR(VLOOKUP(B234,JUNHO!B:C,2,0),"")</f>
        <v>JAMERSON A  RAFAEL DE LIMA</v>
      </c>
    </row>
    <row r="235" spans="1:5">
      <c r="A235" s="122">
        <v>1</v>
      </c>
      <c r="B235" s="124">
        <v>2853</v>
      </c>
      <c r="C235" s="120" t="s">
        <v>205</v>
      </c>
      <c r="D235" s="126">
        <v>548.53</v>
      </c>
      <c r="E235" s="8" t="str">
        <f>IFERROR(VLOOKUP(B235,JUNHO!B:C,2,0),"")</f>
        <v>ALCILEIDE MONTE DA SILVA LIMA</v>
      </c>
    </row>
    <row r="236" spans="1:5">
      <c r="A236" s="122">
        <v>1</v>
      </c>
      <c r="B236" s="124">
        <v>2854</v>
      </c>
      <c r="C236" s="120" t="s">
        <v>206</v>
      </c>
      <c r="D236" s="126">
        <v>548.53</v>
      </c>
      <c r="E236" s="8" t="str">
        <f>IFERROR(VLOOKUP(B236,JUNHO!B:C,2,0),"")</f>
        <v>ANDRE RICARDO CAMARA TORRES</v>
      </c>
    </row>
    <row r="237" spans="1:5">
      <c r="A237" s="122">
        <v>1</v>
      </c>
      <c r="B237" s="124">
        <v>2857</v>
      </c>
      <c r="C237" s="120" t="s">
        <v>207</v>
      </c>
      <c r="D237" s="126">
        <v>1287.6300000000001</v>
      </c>
      <c r="E237" s="8" t="str">
        <f>IFERROR(VLOOKUP(B237,JUNHO!B:C,2,0),"")</f>
        <v>CAROLINE ALVES LEAL</v>
      </c>
    </row>
    <row r="238" spans="1:5">
      <c r="A238" s="122">
        <v>1</v>
      </c>
      <c r="B238" s="124">
        <v>2860</v>
      </c>
      <c r="C238" s="120" t="s">
        <v>208</v>
      </c>
      <c r="D238" s="126">
        <v>497.53</v>
      </c>
      <c r="E238" s="8" t="str">
        <f>IFERROR(VLOOKUP(B238,JUNHO!B:C,2,0),"")</f>
        <v>ADRIANA MAYO DE SOUZA E SILVA</v>
      </c>
    </row>
    <row r="239" spans="1:5">
      <c r="A239" s="122">
        <v>1</v>
      </c>
      <c r="B239" s="124">
        <v>2864</v>
      </c>
      <c r="C239" s="120" t="s">
        <v>209</v>
      </c>
      <c r="D239" s="126">
        <v>1007.66</v>
      </c>
      <c r="E239" s="8" t="str">
        <f>IFERROR(VLOOKUP(B239,JUNHO!B:C,2,0),"")</f>
        <v>DULCE HELENA PEREIRA</v>
      </c>
    </row>
    <row r="240" spans="1:5">
      <c r="A240" s="122">
        <v>1</v>
      </c>
      <c r="B240" s="124">
        <v>2866</v>
      </c>
      <c r="C240" s="120" t="s">
        <v>210</v>
      </c>
      <c r="D240" s="126">
        <v>901.21</v>
      </c>
      <c r="E240" s="8" t="str">
        <f>IFERROR(VLOOKUP(B240,JUNHO!B:C,2,0),"")</f>
        <v>LUCICLEIDE M  DE A  CAMPOS</v>
      </c>
    </row>
    <row r="241" spans="1:5">
      <c r="A241" s="122">
        <v>1</v>
      </c>
      <c r="B241" s="124">
        <v>2869</v>
      </c>
      <c r="C241" s="120" t="s">
        <v>211</v>
      </c>
      <c r="D241" s="126">
        <v>497.53</v>
      </c>
      <c r="E241" s="8" t="str">
        <f>IFERROR(VLOOKUP(B241,JUNHO!B:C,2,0),"")</f>
        <v>RICARDO J FERNANDES DA CUNHA</v>
      </c>
    </row>
    <row r="242" spans="1:5">
      <c r="A242" s="122">
        <v>1</v>
      </c>
      <c r="B242" s="124">
        <v>2870</v>
      </c>
      <c r="C242" s="120" t="s">
        <v>212</v>
      </c>
      <c r="D242" s="126">
        <v>548.53</v>
      </c>
      <c r="E242" s="8" t="str">
        <f>IFERROR(VLOOKUP(B242,JUNHO!B:C,2,0),"")</f>
        <v>SUZANA VALERIA PINHEIRO</v>
      </c>
    </row>
    <row r="243" spans="1:5">
      <c r="A243" s="122">
        <v>1</v>
      </c>
      <c r="B243" s="124">
        <v>2871</v>
      </c>
      <c r="C243" s="120" t="s">
        <v>213</v>
      </c>
      <c r="D243" s="126">
        <v>548.53</v>
      </c>
      <c r="E243" s="8" t="str">
        <f>IFERROR(VLOOKUP(B243,JUNHO!B:C,2,0),"")</f>
        <v>SUZELY ARANTES DA S MELO</v>
      </c>
    </row>
    <row r="244" spans="1:5">
      <c r="A244" s="122">
        <v>16</v>
      </c>
      <c r="B244" s="124">
        <v>2873</v>
      </c>
      <c r="C244" s="120" t="s">
        <v>343</v>
      </c>
      <c r="D244" s="126">
        <v>1975.8</v>
      </c>
      <c r="E244" s="8" t="str">
        <f>IFERROR(VLOOKUP(B244,JUNHO!B:C,2,0),"")</f>
        <v>AURELIA RODRIGUES TORREIRO</v>
      </c>
    </row>
    <row r="245" spans="1:5">
      <c r="A245" s="122">
        <v>25</v>
      </c>
      <c r="B245" s="124">
        <v>2878</v>
      </c>
      <c r="C245" s="120" t="s">
        <v>354</v>
      </c>
      <c r="D245" s="126">
        <v>811.33</v>
      </c>
      <c r="E245" s="8" t="str">
        <f>IFERROR(VLOOKUP(B245,JUNHO!B:C,2,0),"")</f>
        <v>JAMSON ALESSANDRO DA SILVA</v>
      </c>
    </row>
    <row r="246" spans="1:5">
      <c r="A246" s="122">
        <v>1</v>
      </c>
      <c r="B246" s="124">
        <v>2887</v>
      </c>
      <c r="C246" s="120" t="s">
        <v>214</v>
      </c>
      <c r="D246" s="126">
        <v>732.01</v>
      </c>
      <c r="E246" s="8" t="str">
        <f>IFERROR(VLOOKUP(B246,JUNHO!B:C,2,0),"")</f>
        <v>MARIA EUZENI DA SILVA GARCEZ</v>
      </c>
    </row>
    <row r="247" spans="1:5">
      <c r="A247" s="122">
        <v>1</v>
      </c>
      <c r="B247" s="124">
        <v>2889</v>
      </c>
      <c r="C247" s="120" t="s">
        <v>215</v>
      </c>
      <c r="D247" s="126">
        <v>847.39</v>
      </c>
      <c r="E247" s="8" t="str">
        <f>IFERROR(VLOOKUP(B247,JUNHO!B:C,2,0),"")</f>
        <v>EJANE FERREIRA TEXEIRA</v>
      </c>
    </row>
    <row r="248" spans="1:5">
      <c r="A248" s="122">
        <v>1</v>
      </c>
      <c r="B248" s="124">
        <v>2890</v>
      </c>
      <c r="C248" s="120" t="s">
        <v>216</v>
      </c>
      <c r="D248" s="126">
        <v>497.53</v>
      </c>
      <c r="E248" s="8" t="str">
        <f>IFERROR(VLOOKUP(B248,JUNHO!B:C,2,0),"")</f>
        <v>CLELIO FIRMINO SILVA</v>
      </c>
    </row>
    <row r="249" spans="1:5">
      <c r="A249" s="122">
        <v>1</v>
      </c>
      <c r="B249" s="124">
        <v>2891</v>
      </c>
      <c r="C249" s="120" t="s">
        <v>217</v>
      </c>
      <c r="D249" s="126">
        <v>522.4</v>
      </c>
      <c r="E249" s="8" t="str">
        <f>IFERROR(VLOOKUP(B249,JUNHO!B:C,2,0),"")</f>
        <v>ERICK MEDEIROS</v>
      </c>
    </row>
    <row r="250" spans="1:5">
      <c r="A250" s="122">
        <v>1</v>
      </c>
      <c r="B250" s="124">
        <v>2894</v>
      </c>
      <c r="C250" s="120" t="s">
        <v>218</v>
      </c>
      <c r="D250" s="126">
        <v>333.38</v>
      </c>
      <c r="E250" s="8" t="str">
        <f>IFERROR(VLOOKUP(B250,JUNHO!B:C,2,0),"")</f>
        <v>JOELNA DINIZ PEREIRA DE SOUSA</v>
      </c>
    </row>
    <row r="251" spans="1:5">
      <c r="A251" s="122">
        <v>1</v>
      </c>
      <c r="B251" s="124">
        <v>2895</v>
      </c>
      <c r="C251" s="120" t="s">
        <v>219</v>
      </c>
      <c r="D251" s="126">
        <v>497.53</v>
      </c>
      <c r="E251" s="8" t="str">
        <f>IFERROR(VLOOKUP(B251,JUNHO!B:C,2,0),"")</f>
        <v>KLEBER DE OLIVEIRA GALDINO</v>
      </c>
    </row>
    <row r="252" spans="1:5">
      <c r="A252" s="122">
        <v>47</v>
      </c>
      <c r="B252" s="124">
        <v>2904</v>
      </c>
      <c r="C252" s="120" t="s">
        <v>367</v>
      </c>
      <c r="D252" s="126">
        <v>807.05</v>
      </c>
      <c r="E252" s="8" t="str">
        <f>IFERROR(VLOOKUP(B252,JUNHO!B:C,2,0),"")</f>
        <v>ANTONIO S ALVES DE O JUNIOR</v>
      </c>
    </row>
    <row r="253" spans="1:5">
      <c r="A253" s="122">
        <v>3</v>
      </c>
      <c r="B253" s="124">
        <v>2906</v>
      </c>
      <c r="C253" s="120" t="s">
        <v>339</v>
      </c>
      <c r="D253" s="126">
        <v>1975.8</v>
      </c>
      <c r="E253" s="8" t="str">
        <f>IFERROR(VLOOKUP(B253,JUNHO!B:C,2,0),"")</f>
        <v>ARTHUR A SANTOS WANDERLEY</v>
      </c>
    </row>
    <row r="254" spans="1:5">
      <c r="A254" s="122">
        <v>1</v>
      </c>
      <c r="B254" s="124">
        <v>2907</v>
      </c>
      <c r="C254" s="120" t="s">
        <v>220</v>
      </c>
      <c r="D254" s="126">
        <v>710.48</v>
      </c>
      <c r="E254" s="8" t="str">
        <f>IFERROR(VLOOKUP(B254,JUNHO!B:C,2,0),"")</f>
        <v>JOELINE LIMA DO NASCIMENTO</v>
      </c>
    </row>
    <row r="255" spans="1:5">
      <c r="A255" s="122">
        <v>1</v>
      </c>
      <c r="B255" s="124">
        <v>2909</v>
      </c>
      <c r="C255" s="120" t="s">
        <v>221</v>
      </c>
      <c r="D255" s="126">
        <v>807.05</v>
      </c>
      <c r="E255" s="8" t="str">
        <f>IFERROR(VLOOKUP(B255,JUNHO!B:C,2,0),"")</f>
        <v>ROBSON CARNEIRO DA SILVA</v>
      </c>
    </row>
    <row r="256" spans="1:5">
      <c r="A256" s="122">
        <v>1</v>
      </c>
      <c r="B256" s="124">
        <v>2910</v>
      </c>
      <c r="C256" s="120" t="s">
        <v>222</v>
      </c>
      <c r="D256" s="126">
        <v>2324.4499999999998</v>
      </c>
      <c r="E256" s="8" t="str">
        <f>IFERROR(VLOOKUP(B256,JUNHO!B:C,2,0),"")</f>
        <v>JOSE VITAL DUARTE JUNIOR</v>
      </c>
    </row>
    <row r="257" spans="1:5">
      <c r="A257" s="122">
        <v>1</v>
      </c>
      <c r="B257" s="124">
        <v>2911</v>
      </c>
      <c r="C257" s="120" t="s">
        <v>223</v>
      </c>
      <c r="D257" s="126">
        <v>548.52</v>
      </c>
      <c r="E257" s="8" t="str">
        <f>IFERROR(VLOOKUP(B257,JUNHO!B:C,2,0),"")</f>
        <v>ALDJANE MARIA DOS SANTOS</v>
      </c>
    </row>
    <row r="258" spans="1:5">
      <c r="A258" s="122">
        <v>1</v>
      </c>
      <c r="B258" s="124">
        <v>2915</v>
      </c>
      <c r="C258" s="120" t="s">
        <v>224</v>
      </c>
      <c r="D258" s="126">
        <v>548.52</v>
      </c>
      <c r="E258" s="8" t="str">
        <f>IFERROR(VLOOKUP(B258,JUNHO!B:C,2,0),"")</f>
        <v>HAMILTON LINO ALVES</v>
      </c>
    </row>
    <row r="259" spans="1:5">
      <c r="A259" s="122">
        <v>1</v>
      </c>
      <c r="B259" s="124">
        <v>2917</v>
      </c>
      <c r="C259" s="120" t="s">
        <v>225</v>
      </c>
      <c r="D259" s="126">
        <v>635</v>
      </c>
      <c r="E259" s="8" t="str">
        <f>IFERROR(VLOOKUP(B259,JUNHO!B:C,2,0),"")</f>
        <v>LUCICLEIDE PEREIRA DEODATO</v>
      </c>
    </row>
    <row r="260" spans="1:5">
      <c r="A260" s="122">
        <v>1</v>
      </c>
      <c r="B260" s="124">
        <v>2918</v>
      </c>
      <c r="C260" s="120" t="s">
        <v>226</v>
      </c>
      <c r="D260" s="126">
        <v>497.53</v>
      </c>
      <c r="E260" s="8" t="str">
        <f>IFERROR(VLOOKUP(B260,JUNHO!B:C,2,0),"")</f>
        <v>MARIA DAS NEVES DE BARROS</v>
      </c>
    </row>
    <row r="261" spans="1:5">
      <c r="A261" s="122">
        <v>1</v>
      </c>
      <c r="B261" s="124">
        <v>2921</v>
      </c>
      <c r="C261" s="120" t="s">
        <v>227</v>
      </c>
      <c r="D261" s="126">
        <v>17.79</v>
      </c>
      <c r="E261" s="8" t="str">
        <f>IFERROR(VLOOKUP(B261,JUNHO!B:C,2,0),"")</f>
        <v>TIAGO MANOEL DE SOUSA LEITE</v>
      </c>
    </row>
    <row r="262" spans="1:5">
      <c r="A262" s="122">
        <v>1</v>
      </c>
      <c r="B262" s="124">
        <v>2922</v>
      </c>
      <c r="C262" s="120" t="s">
        <v>228</v>
      </c>
      <c r="D262" s="126">
        <v>575.95000000000005</v>
      </c>
      <c r="E262" s="8" t="str">
        <f>IFERROR(VLOOKUP(B262,JUNHO!B:C,2,0),"")</f>
        <v>XENIA KELY VERISSIMO DINIZ</v>
      </c>
    </row>
    <row r="263" spans="1:5">
      <c r="A263" s="122">
        <v>1</v>
      </c>
      <c r="B263" s="124">
        <v>2926</v>
      </c>
      <c r="C263" s="120" t="s">
        <v>229</v>
      </c>
      <c r="D263" s="126">
        <v>604.76</v>
      </c>
      <c r="E263" s="8" t="str">
        <f>IFERROR(VLOOKUP(B263,JUNHO!B:C,2,0),"")</f>
        <v>ANTONIO CARLOS DE LUNA MATOS</v>
      </c>
    </row>
    <row r="264" spans="1:5">
      <c r="A264" s="122">
        <v>1</v>
      </c>
      <c r="B264" s="124">
        <v>2927</v>
      </c>
      <c r="C264" s="120" t="s">
        <v>230</v>
      </c>
      <c r="D264" s="126">
        <v>548.53</v>
      </c>
      <c r="E264" s="8" t="str">
        <f>IFERROR(VLOOKUP(B264,JUNHO!B:C,2,0),"")</f>
        <v>DEYVISON MACHADO DA SILVA</v>
      </c>
    </row>
    <row r="265" spans="1:5">
      <c r="A265" s="122">
        <v>1</v>
      </c>
      <c r="B265" s="124">
        <v>2930</v>
      </c>
      <c r="C265" s="120" t="s">
        <v>231</v>
      </c>
      <c r="D265" s="126">
        <v>604.76</v>
      </c>
      <c r="E265" s="8" t="str">
        <f>IFERROR(VLOOKUP(B265,JUNHO!B:C,2,0),"")</f>
        <v>JOSE AURICELIO C DE ARAUJO</v>
      </c>
    </row>
    <row r="266" spans="1:5">
      <c r="A266" s="122">
        <v>1</v>
      </c>
      <c r="B266" s="124">
        <v>2931</v>
      </c>
      <c r="C266" s="120" t="s">
        <v>232</v>
      </c>
      <c r="D266" s="126">
        <v>974.32</v>
      </c>
      <c r="E266" s="8" t="str">
        <f>IFERROR(VLOOKUP(B266,JUNHO!B:C,2,0),"")</f>
        <v>JOSILENE FARIAS DOS SANTOS ALM</v>
      </c>
    </row>
    <row r="267" spans="1:5">
      <c r="A267" s="122">
        <v>1</v>
      </c>
      <c r="B267" s="124">
        <v>2933</v>
      </c>
      <c r="C267" s="120" t="s">
        <v>233</v>
      </c>
      <c r="D267" s="126">
        <v>604.77</v>
      </c>
      <c r="E267" s="8" t="str">
        <f>IFERROR(VLOOKUP(B267,JUNHO!B:C,2,0),"")</f>
        <v>LUCY DIAS DE ANDRADE</v>
      </c>
    </row>
    <row r="268" spans="1:5">
      <c r="A268" s="122">
        <v>1</v>
      </c>
      <c r="B268" s="124">
        <v>2936</v>
      </c>
      <c r="C268" s="120" t="s">
        <v>234</v>
      </c>
      <c r="D268" s="126">
        <v>666.76</v>
      </c>
      <c r="E268" s="8" t="str">
        <f>IFERROR(VLOOKUP(B268,JUNHO!B:C,2,0),"")</f>
        <v>ROSIMERE SOARES DA SILVA</v>
      </c>
    </row>
    <row r="269" spans="1:5">
      <c r="A269" s="122">
        <v>1</v>
      </c>
      <c r="B269" s="124">
        <v>2937</v>
      </c>
      <c r="C269" s="120" t="s">
        <v>235</v>
      </c>
      <c r="D269" s="126">
        <v>497.53</v>
      </c>
      <c r="E269" s="8" t="str">
        <f>IFERROR(VLOOKUP(B269,JUNHO!B:C,2,0),"")</f>
        <v>SANDRA REGINA V DOS SANTOS</v>
      </c>
    </row>
    <row r="270" spans="1:5">
      <c r="A270" s="122">
        <v>1</v>
      </c>
      <c r="B270" s="124">
        <v>2941</v>
      </c>
      <c r="C270" s="120" t="s">
        <v>236</v>
      </c>
      <c r="D270" s="126">
        <v>1229.49</v>
      </c>
      <c r="E270" s="8" t="str">
        <f>IFERROR(VLOOKUP(B270,JUNHO!B:C,2,0),"")</f>
        <v>DANIELLE MARIA P NASCIMENTO</v>
      </c>
    </row>
    <row r="271" spans="1:5">
      <c r="A271" s="122">
        <v>1</v>
      </c>
      <c r="B271" s="124">
        <v>2942</v>
      </c>
      <c r="C271" s="120" t="s">
        <v>237</v>
      </c>
      <c r="D271" s="126">
        <v>548.53</v>
      </c>
      <c r="E271" s="8" t="str">
        <f>IFERROR(VLOOKUP(B271,JUNHO!B:C,2,0),"")</f>
        <v>ELIDIANE BARROS DA CRUZ</v>
      </c>
    </row>
    <row r="272" spans="1:5">
      <c r="A272" s="122">
        <v>1</v>
      </c>
      <c r="B272" s="124">
        <v>2943</v>
      </c>
      <c r="C272" s="120" t="s">
        <v>238</v>
      </c>
      <c r="D272" s="126">
        <v>497.53</v>
      </c>
      <c r="E272" s="8" t="str">
        <f>IFERROR(VLOOKUP(B272,JUNHO!B:C,2,0),"")</f>
        <v>MARIA JOSE GUILHERME</v>
      </c>
    </row>
    <row r="273" spans="1:5">
      <c r="A273" s="122">
        <v>59</v>
      </c>
      <c r="B273" s="124">
        <v>2962</v>
      </c>
      <c r="C273" s="120" t="s">
        <v>385</v>
      </c>
      <c r="D273" s="126">
        <v>847.95</v>
      </c>
      <c r="E273" s="8" t="str">
        <f>IFERROR(VLOOKUP(B273,JUNHO!B:C,2,0),"")</f>
        <v>GYSELLE SANTOS AZEVEDO</v>
      </c>
    </row>
    <row r="274" spans="1:5">
      <c r="A274" s="122">
        <v>1</v>
      </c>
      <c r="B274" s="124">
        <v>2969</v>
      </c>
      <c r="C274" s="120" t="s">
        <v>239</v>
      </c>
      <c r="D274" s="126">
        <v>689.6</v>
      </c>
      <c r="E274" s="8" t="str">
        <f>IFERROR(VLOOKUP(B274,JUNHO!B:C,2,0),"")</f>
        <v>LEYRIANE TELMA V FARIAS</v>
      </c>
    </row>
    <row r="275" spans="1:5">
      <c r="A275" s="122">
        <v>3</v>
      </c>
      <c r="B275" s="124">
        <v>2970</v>
      </c>
      <c r="C275" s="120" t="s">
        <v>325</v>
      </c>
      <c r="D275" s="126">
        <v>768.62</v>
      </c>
      <c r="E275" s="8" t="str">
        <f>IFERROR(VLOOKUP(B275,JUNHO!B:C,2,0),"")</f>
        <v>DAYANE M VALENCA DE OLIVEIRA</v>
      </c>
    </row>
    <row r="276" spans="1:5">
      <c r="A276" s="122">
        <v>10</v>
      </c>
      <c r="B276" s="124">
        <v>2971</v>
      </c>
      <c r="C276" s="120" t="s">
        <v>376</v>
      </c>
      <c r="D276" s="126">
        <v>847.95</v>
      </c>
      <c r="E276" s="8" t="str">
        <f>IFERROR(VLOOKUP(B276,JUNHO!B:C,2,0),"")</f>
        <v>LETYCIA THAISA V FARIAS</v>
      </c>
    </row>
    <row r="277" spans="1:5">
      <c r="A277" s="122">
        <v>3</v>
      </c>
      <c r="B277" s="124">
        <v>2974</v>
      </c>
      <c r="C277" s="120" t="s">
        <v>335</v>
      </c>
      <c r="D277" s="126">
        <v>697.14</v>
      </c>
      <c r="E277" s="8" t="str">
        <f>IFERROR(VLOOKUP(B277,JUNHO!B:C,2,0),"")</f>
        <v>MARCELO DIEDERICHS PRATES</v>
      </c>
    </row>
    <row r="278" spans="1:5">
      <c r="A278" s="122">
        <v>23</v>
      </c>
      <c r="B278" s="124">
        <v>2977</v>
      </c>
      <c r="C278" s="120" t="s">
        <v>348</v>
      </c>
      <c r="D278" s="126">
        <v>1706.78</v>
      </c>
      <c r="E278" s="8" t="str">
        <f>IFERROR(VLOOKUP(B278,JUNHO!B:C,2,0),"")</f>
        <v>VENILTON CARLOS M CARDOSO</v>
      </c>
    </row>
    <row r="279" spans="1:5">
      <c r="A279" s="122">
        <v>23</v>
      </c>
      <c r="B279" s="124">
        <v>2978</v>
      </c>
      <c r="C279" s="120" t="s">
        <v>349</v>
      </c>
      <c r="D279" s="126">
        <v>847.95</v>
      </c>
      <c r="E279" s="8" t="str">
        <f>IFERROR(VLOOKUP(B279,JUNHO!B:C,2,0),"")</f>
        <v>CARLOS BRUNO GOMES MACEDO</v>
      </c>
    </row>
    <row r="280" spans="1:5">
      <c r="A280" s="122">
        <v>1</v>
      </c>
      <c r="B280" s="124">
        <v>2982</v>
      </c>
      <c r="C280" s="120" t="s">
        <v>240</v>
      </c>
      <c r="D280" s="126">
        <v>1337.31</v>
      </c>
      <c r="E280" s="8" t="str">
        <f>IFERROR(VLOOKUP(B280,JUNHO!B:C,2,0),"")</f>
        <v>CINTIA MARIA LEITE DO N AVELAR</v>
      </c>
    </row>
    <row r="281" spans="1:5">
      <c r="A281" s="122">
        <v>1</v>
      </c>
      <c r="B281" s="124">
        <v>2983</v>
      </c>
      <c r="C281" s="120" t="s">
        <v>241</v>
      </c>
      <c r="D281" s="126">
        <v>1004.71</v>
      </c>
      <c r="E281" s="8" t="str">
        <f>IFERROR(VLOOKUP(B281,JUNHO!B:C,2,0),"")</f>
        <v>EMILLY INOCENCIO DA SILVA</v>
      </c>
    </row>
    <row r="282" spans="1:5">
      <c r="A282" s="122">
        <v>1</v>
      </c>
      <c r="B282" s="124">
        <v>2988</v>
      </c>
      <c r="C282" s="120" t="s">
        <v>242</v>
      </c>
      <c r="D282" s="126">
        <v>1212.95</v>
      </c>
      <c r="E282" s="8" t="str">
        <f>IFERROR(VLOOKUP(B282,JUNHO!B:C,2,0),"")</f>
        <v>GERALDO CRISTOVAO DE O FILHO</v>
      </c>
    </row>
    <row r="283" spans="1:5">
      <c r="A283" s="122">
        <v>1</v>
      </c>
      <c r="B283" s="124">
        <v>2996</v>
      </c>
      <c r="C283" s="120" t="s">
        <v>243</v>
      </c>
      <c r="D283" s="126">
        <v>2111.4499999999998</v>
      </c>
      <c r="E283" s="8" t="str">
        <f>IFERROR(VLOOKUP(B283,JUNHO!B:C,2,0),"")</f>
        <v>LUCIANO BARROS COSTA</v>
      </c>
    </row>
    <row r="284" spans="1:5">
      <c r="A284" s="122">
        <v>1</v>
      </c>
      <c r="B284" s="124">
        <v>2998</v>
      </c>
      <c r="C284" s="120" t="s">
        <v>244</v>
      </c>
      <c r="D284" s="126">
        <v>2111.4499999999998</v>
      </c>
      <c r="E284" s="8" t="str">
        <f>IFERROR(VLOOKUP(B284,JUNHO!B:C,2,0),"")</f>
        <v>MIGUEL WILSON REGUEIRA RIBEIRO</v>
      </c>
    </row>
    <row r="285" spans="1:5">
      <c r="A285" s="122">
        <v>1</v>
      </c>
      <c r="B285" s="124">
        <v>3003</v>
      </c>
      <c r="C285" s="120" t="s">
        <v>245</v>
      </c>
      <c r="D285" s="126">
        <v>1644.88</v>
      </c>
      <c r="E285" s="8" t="str">
        <f>IFERROR(VLOOKUP(B285,JUNHO!B:C,2,0),"")</f>
        <v>CAETANO SILVA DIAS</v>
      </c>
    </row>
    <row r="286" spans="1:5">
      <c r="A286" s="122">
        <v>1</v>
      </c>
      <c r="B286" s="124">
        <v>3004</v>
      </c>
      <c r="C286" s="120" t="s">
        <v>246</v>
      </c>
      <c r="D286" s="126">
        <v>1644.88</v>
      </c>
      <c r="E286" s="8" t="str">
        <f>IFERROR(VLOOKUP(B286,JUNHO!B:C,2,0),"")</f>
        <v>ITHALO IGOR DANTAS E SILVA</v>
      </c>
    </row>
    <row r="287" spans="1:5">
      <c r="A287" s="122">
        <v>1</v>
      </c>
      <c r="B287" s="124">
        <v>3016</v>
      </c>
      <c r="C287" s="120" t="s">
        <v>248</v>
      </c>
      <c r="D287" s="126">
        <v>697.14</v>
      </c>
      <c r="E287" s="8" t="str">
        <f>IFERROR(VLOOKUP(B287,JUNHO!B:C,2,0),"")</f>
        <v>MARIANA SILVA MONTEIRO</v>
      </c>
    </row>
    <row r="288" spans="1:5">
      <c r="A288" s="122">
        <v>10</v>
      </c>
      <c r="B288" s="124">
        <v>3023</v>
      </c>
      <c r="C288" s="120" t="s">
        <v>344</v>
      </c>
      <c r="D288" s="126">
        <v>1706.78</v>
      </c>
      <c r="E288" s="8" t="str">
        <f>IFERROR(VLOOKUP(B288,JUNHO!B:C,2,0),"")</f>
        <v>SERGIO ARAUJO DE OLIVEIRA</v>
      </c>
    </row>
    <row r="289" spans="1:5">
      <c r="A289" s="122">
        <v>1</v>
      </c>
      <c r="B289" s="124">
        <v>3025</v>
      </c>
      <c r="C289" s="120" t="s">
        <v>379</v>
      </c>
      <c r="D289" s="126">
        <v>1625.5</v>
      </c>
      <c r="E289" s="8" t="str">
        <f>IFERROR(VLOOKUP(B289,JUNHO!B:C,2,0),"")</f>
        <v>MARIANA KAROLYNE G DE SOUZA</v>
      </c>
    </row>
    <row r="290" spans="1:5">
      <c r="A290" s="122">
        <v>51</v>
      </c>
      <c r="B290" s="124">
        <v>3029</v>
      </c>
      <c r="C290" s="120" t="s">
        <v>377</v>
      </c>
      <c r="D290" s="126">
        <v>1706.78</v>
      </c>
      <c r="E290" s="8" t="str">
        <f>IFERROR(VLOOKUP(B290,JUNHO!B:C,2,0),"")</f>
        <v>RISOALDO DUARTE DA S JUNIOR</v>
      </c>
    </row>
    <row r="291" spans="1:5">
      <c r="A291" s="122">
        <v>1</v>
      </c>
      <c r="B291" s="124">
        <v>3031</v>
      </c>
      <c r="C291" s="120" t="s">
        <v>250</v>
      </c>
      <c r="D291" s="126">
        <v>2647.76</v>
      </c>
      <c r="E291" s="8" t="str">
        <f>IFERROR(VLOOKUP(B291,JUNHO!B:C,2,0),"")</f>
        <v>DENNYS LAPENDA FAGUNDES</v>
      </c>
    </row>
    <row r="292" spans="1:5">
      <c r="A292" s="122">
        <v>1</v>
      </c>
      <c r="B292" s="124">
        <v>3032</v>
      </c>
      <c r="C292" s="120" t="s">
        <v>323</v>
      </c>
      <c r="D292" s="126">
        <v>1706.78</v>
      </c>
      <c r="E292" s="8" t="str">
        <f>IFERROR(VLOOKUP(B292,JUNHO!B:C,2,0),"")</f>
        <v>KELEN CRISTINA DE AL F E SILVA</v>
      </c>
    </row>
    <row r="293" spans="1:5">
      <c r="A293" s="122">
        <v>1</v>
      </c>
      <c r="B293" s="124">
        <v>3036</v>
      </c>
      <c r="C293" s="120" t="s">
        <v>251</v>
      </c>
      <c r="D293" s="126">
        <v>1562.18</v>
      </c>
      <c r="E293" s="8" t="str">
        <f>IFERROR(VLOOKUP(B293,JUNHO!B:C,2,0),"")</f>
        <v>CECILIA REGINA DO N S CABRAL</v>
      </c>
    </row>
    <row r="294" spans="1:5">
      <c r="A294" s="122">
        <v>1</v>
      </c>
      <c r="B294" s="124">
        <v>3040</v>
      </c>
      <c r="C294" s="120" t="s">
        <v>252</v>
      </c>
      <c r="D294" s="126">
        <v>1789.42</v>
      </c>
      <c r="E294" s="8" t="str">
        <f>IFERROR(VLOOKUP(B294,JUNHO!B:C,2,0),"")</f>
        <v>LORENA ESTHER L M CAVALCANTI</v>
      </c>
    </row>
    <row r="295" spans="1:5">
      <c r="A295" s="122">
        <v>1</v>
      </c>
      <c r="B295" s="124">
        <v>3044</v>
      </c>
      <c r="C295" s="120" t="s">
        <v>331</v>
      </c>
      <c r="D295" s="126">
        <v>2571.8200000000002</v>
      </c>
      <c r="E295" s="8" t="str">
        <f>IFERROR(VLOOKUP(B295,JUNHO!B:C,2,0),"")</f>
        <v>THIANE NASCIMENTO PAIXAO</v>
      </c>
    </row>
    <row r="296" spans="1:5">
      <c r="A296" s="122">
        <v>1</v>
      </c>
      <c r="B296" s="124">
        <v>3046</v>
      </c>
      <c r="C296" s="120" t="s">
        <v>381</v>
      </c>
      <c r="D296" s="126">
        <v>1625.5</v>
      </c>
      <c r="E296" s="8" t="str">
        <f>IFERROR(VLOOKUP(B296,JUNHO!B:C,2,0),"")</f>
        <v>RONALDO GOMINHO BISPO FILHO</v>
      </c>
    </row>
    <row r="297" spans="1:5">
      <c r="A297" s="122">
        <v>1</v>
      </c>
      <c r="B297" s="124">
        <v>3047</v>
      </c>
      <c r="C297" s="120" t="s">
        <v>253</v>
      </c>
      <c r="D297" s="126">
        <v>1100.83</v>
      </c>
      <c r="E297" s="8" t="str">
        <f>IFERROR(VLOOKUP(B297,JUNHO!B:C,2,0),"")</f>
        <v>SWEET GALLEGHER CAETANO COSTA</v>
      </c>
    </row>
    <row r="298" spans="1:5">
      <c r="A298" s="122">
        <v>1</v>
      </c>
      <c r="B298" s="124">
        <v>3049</v>
      </c>
      <c r="C298" s="120" t="s">
        <v>254</v>
      </c>
      <c r="D298" s="126">
        <v>2077.9899999999998</v>
      </c>
      <c r="E298" s="8" t="str">
        <f>IFERROR(VLOOKUP(B298,JUNHO!B:C,2,0),"")</f>
        <v>DEBORA GUEDES NERES</v>
      </c>
    </row>
    <row r="299" spans="1:5">
      <c r="A299" s="122">
        <v>50</v>
      </c>
      <c r="B299" s="124">
        <v>3055</v>
      </c>
      <c r="C299" s="120" t="s">
        <v>373</v>
      </c>
      <c r="D299" s="126">
        <v>1706.78</v>
      </c>
      <c r="E299" s="8" t="str">
        <f>IFERROR(VLOOKUP(B299,JUNHO!B:C,2,0),"")</f>
        <v>ANA PAULA SABINO L DE SOUZA</v>
      </c>
    </row>
    <row r="300" spans="1:5">
      <c r="A300" s="122">
        <v>1</v>
      </c>
      <c r="B300" s="124">
        <v>3063</v>
      </c>
      <c r="C300" s="120" t="s">
        <v>256</v>
      </c>
      <c r="D300" s="126">
        <v>697.14</v>
      </c>
      <c r="E300" s="8" t="str">
        <f>IFERROR(VLOOKUP(B300,JUNHO!B:C,2,0),"")</f>
        <v>DEYBISON AFONSO PEREIRA</v>
      </c>
    </row>
    <row r="301" spans="1:5">
      <c r="A301" s="122">
        <v>1</v>
      </c>
      <c r="B301" s="124">
        <v>3067</v>
      </c>
      <c r="C301" s="120" t="s">
        <v>257</v>
      </c>
      <c r="D301" s="126">
        <v>1076.2</v>
      </c>
      <c r="E301" s="8" t="str">
        <f>IFERROR(VLOOKUP(B301,JUNHO!B:C,2,0),"")</f>
        <v>EMANUELA AMELIA DE A  AGUIAR</v>
      </c>
    </row>
    <row r="302" spans="1:5">
      <c r="A302" s="122">
        <v>16</v>
      </c>
      <c r="B302" s="124">
        <v>3069</v>
      </c>
      <c r="C302" s="120" t="s">
        <v>326</v>
      </c>
      <c r="D302" s="126">
        <v>768.62</v>
      </c>
      <c r="E302" s="8" t="str">
        <f>IFERROR(VLOOKUP(B302,JUNHO!B:C,2,0),"")</f>
        <v>ANDRE LUIS MOTA PIRES</v>
      </c>
    </row>
    <row r="303" spans="1:5">
      <c r="A303" s="122">
        <v>1</v>
      </c>
      <c r="B303" s="124">
        <v>3081</v>
      </c>
      <c r="C303" s="120" t="s">
        <v>258</v>
      </c>
      <c r="D303" s="126">
        <v>549.23</v>
      </c>
      <c r="E303" s="8" t="str">
        <f>IFERROR(VLOOKUP(B303,JUNHO!B:C,2,0),"")</f>
        <v>MAILTON NOBRE DE MEDEIROS</v>
      </c>
    </row>
    <row r="304" spans="1:5">
      <c r="A304" s="122">
        <v>1</v>
      </c>
      <c r="B304" s="124">
        <v>3086</v>
      </c>
      <c r="C304" s="120" t="s">
        <v>327</v>
      </c>
      <c r="D304" s="126">
        <v>1706.78</v>
      </c>
      <c r="E304" s="8" t="str">
        <f>IFERROR(VLOOKUP(B304,JUNHO!B:C,2,0),"")</f>
        <v>DIMAS CARDOSO CAMPOS</v>
      </c>
    </row>
    <row r="305" spans="1:5">
      <c r="A305" s="122">
        <v>1</v>
      </c>
      <c r="B305" s="124">
        <v>3092</v>
      </c>
      <c r="C305" s="120" t="s">
        <v>521</v>
      </c>
      <c r="D305" s="126">
        <v>7846.93</v>
      </c>
      <c r="E305" s="8" t="str">
        <f>IFERROR(VLOOKUP(B305,JUNHO!B:C,2,0),"")</f>
        <v>BETY ANNE DE A SENNA</v>
      </c>
    </row>
    <row r="306" spans="1:5">
      <c r="A306" s="122">
        <v>1</v>
      </c>
      <c r="B306" s="124">
        <v>3132</v>
      </c>
      <c r="C306" s="120" t="s">
        <v>260</v>
      </c>
      <c r="D306" s="126">
        <v>768.62</v>
      </c>
      <c r="E306" s="8" t="str">
        <f>IFERROR(VLOOKUP(B306,JUNHO!B:C,2,0),"")</f>
        <v>TALITA ANDREIA MARTINS GONZAGA</v>
      </c>
    </row>
    <row r="307" spans="1:5">
      <c r="A307" s="122">
        <v>1</v>
      </c>
      <c r="B307" s="124">
        <v>3135</v>
      </c>
      <c r="C307" s="120" t="s">
        <v>261</v>
      </c>
      <c r="D307" s="126">
        <v>2202.35</v>
      </c>
      <c r="E307" s="8" t="str">
        <f>IFERROR(VLOOKUP(B307,JUNHO!B:C,2,0),"")</f>
        <v>RAFAEL DE MENEZES E S PIRES</v>
      </c>
    </row>
    <row r="308" spans="1:5">
      <c r="A308" s="122">
        <v>1</v>
      </c>
      <c r="B308" s="124">
        <v>3136</v>
      </c>
      <c r="C308" s="120" t="s">
        <v>262</v>
      </c>
      <c r="D308" s="126">
        <v>1562.18</v>
      </c>
      <c r="E308" s="8" t="str">
        <f>IFERROR(VLOOKUP(B308,JUNHO!B:C,2,0),"")</f>
        <v>ALEXANDER BEZERRA</v>
      </c>
    </row>
    <row r="309" spans="1:5">
      <c r="A309" s="122">
        <v>1</v>
      </c>
      <c r="B309" s="124">
        <v>3138</v>
      </c>
      <c r="C309" s="120" t="s">
        <v>263</v>
      </c>
      <c r="D309" s="126">
        <v>1562.18</v>
      </c>
      <c r="E309" s="8" t="str">
        <f>IFERROR(VLOOKUP(B309,JUNHO!B:C,2,0),"")</f>
        <v>MANUELA SILVA DE LIMA B DA PAZ</v>
      </c>
    </row>
    <row r="310" spans="1:5">
      <c r="A310" s="122">
        <v>1</v>
      </c>
      <c r="B310" s="124">
        <v>3139</v>
      </c>
      <c r="C310" s="120" t="s">
        <v>264</v>
      </c>
      <c r="D310" s="126">
        <v>697.14</v>
      </c>
      <c r="E310" s="8" t="str">
        <f>IFERROR(VLOOKUP(B310,JUNHO!B:C,2,0),"")</f>
        <v>JOAO ROBERTO  MACHADO ARAUJO</v>
      </c>
    </row>
    <row r="311" spans="1:5">
      <c r="A311" s="122">
        <v>1</v>
      </c>
      <c r="B311" s="124">
        <v>3147</v>
      </c>
      <c r="C311" s="120" t="s">
        <v>265</v>
      </c>
      <c r="D311" s="126">
        <v>475.6</v>
      </c>
      <c r="E311" s="8" t="str">
        <f>IFERROR(VLOOKUP(B311,JUNHO!B:C,2,0),"")</f>
        <v>ALZENIRA PEREIRA DA SILVA</v>
      </c>
    </row>
    <row r="312" spans="1:5">
      <c r="A312" s="122">
        <v>1</v>
      </c>
      <c r="B312" s="124">
        <v>3152</v>
      </c>
      <c r="C312" s="120" t="s">
        <v>266</v>
      </c>
      <c r="D312" s="126">
        <v>475.6</v>
      </c>
      <c r="E312" s="8" t="str">
        <f>IFERROR(VLOOKUP(B312,JUNHO!B:C,2,0),"")</f>
        <v>DANIEL CIRILO DOS SANTOS</v>
      </c>
    </row>
    <row r="313" spans="1:5">
      <c r="A313" s="122">
        <v>1</v>
      </c>
      <c r="B313" s="124">
        <v>3154</v>
      </c>
      <c r="C313" s="120" t="s">
        <v>267</v>
      </c>
      <c r="D313" s="126">
        <v>475.6</v>
      </c>
      <c r="E313" s="8" t="str">
        <f>IFERROR(VLOOKUP(B313,JUNHO!B:C,2,0),"")</f>
        <v>DANIELLE D O A DE MIRANDA</v>
      </c>
    </row>
    <row r="314" spans="1:5">
      <c r="A314" s="122">
        <v>1</v>
      </c>
      <c r="B314" s="124">
        <v>3156</v>
      </c>
      <c r="C314" s="120" t="s">
        <v>268</v>
      </c>
      <c r="D314" s="126">
        <v>153.65</v>
      </c>
      <c r="E314" s="8" t="str">
        <f>IFERROR(VLOOKUP(B314,JUNHO!B:C,2,0),"")</f>
        <v>GILVANEIDE LAURENTINO MARTINS</v>
      </c>
    </row>
    <row r="315" spans="1:5">
      <c r="A315" s="122">
        <v>1</v>
      </c>
      <c r="B315" s="124">
        <v>3160</v>
      </c>
      <c r="C315" s="120" t="s">
        <v>269</v>
      </c>
      <c r="D315" s="126">
        <v>697.14</v>
      </c>
      <c r="E315" s="8" t="str">
        <f>IFERROR(VLOOKUP(B315,JUNHO!B:C,2,0),"")</f>
        <v>LUCIANNA NUNES LIRA</v>
      </c>
    </row>
    <row r="316" spans="1:5">
      <c r="A316" s="122">
        <v>1</v>
      </c>
      <c r="B316" s="124">
        <v>3165</v>
      </c>
      <c r="C316" s="120" t="s">
        <v>270</v>
      </c>
      <c r="D316" s="126">
        <v>1004.71</v>
      </c>
      <c r="E316" s="8" t="str">
        <f>IFERROR(VLOOKUP(B316,JUNHO!B:C,2,0),"")</f>
        <v>PATRICIA SERPA PEIXOTO</v>
      </c>
    </row>
    <row r="317" spans="1:5">
      <c r="A317" s="122">
        <v>1</v>
      </c>
      <c r="B317" s="124">
        <v>3169</v>
      </c>
      <c r="C317" s="120" t="s">
        <v>272</v>
      </c>
      <c r="D317" s="126">
        <v>1134.42</v>
      </c>
      <c r="E317" s="8" t="str">
        <f>IFERROR(VLOOKUP(B317,JUNHO!B:C,2,0),"")</f>
        <v>RENATA BEZERRA DA SILVA</v>
      </c>
    </row>
    <row r="318" spans="1:5">
      <c r="A318" s="122">
        <v>1</v>
      </c>
      <c r="B318" s="124">
        <v>3172</v>
      </c>
      <c r="C318" s="120" t="s">
        <v>273</v>
      </c>
      <c r="D318" s="126">
        <v>475.6</v>
      </c>
      <c r="E318" s="8" t="str">
        <f>IFERROR(VLOOKUP(B318,JUNHO!B:C,2,0),"")</f>
        <v>SAVIO BARCELOS DE MELO</v>
      </c>
    </row>
    <row r="319" spans="1:5">
      <c r="A319" s="122">
        <v>1</v>
      </c>
      <c r="B319" s="124">
        <v>3175</v>
      </c>
      <c r="C319" s="120" t="s">
        <v>274</v>
      </c>
      <c r="D319" s="126">
        <v>4601.46</v>
      </c>
      <c r="E319" s="8" t="str">
        <f>IFERROR(VLOOKUP(B319,JUNHO!B:C,2,0),"")</f>
        <v>VIVIANE SOARES DE JESUS</v>
      </c>
    </row>
    <row r="320" spans="1:5">
      <c r="A320" s="122">
        <v>1</v>
      </c>
      <c r="B320" s="124">
        <v>3177</v>
      </c>
      <c r="C320" s="120" t="s">
        <v>275</v>
      </c>
      <c r="D320" s="126">
        <v>2976.5</v>
      </c>
      <c r="E320" s="8" t="str">
        <f>IFERROR(VLOOKUP(B320,JUNHO!B:C,2,0),"")</f>
        <v>DEMOSTENES FIGUEIREDO DE SOUSA</v>
      </c>
    </row>
    <row r="321" spans="1:5">
      <c r="A321" s="122">
        <v>1</v>
      </c>
      <c r="B321" s="124">
        <v>3178</v>
      </c>
      <c r="C321" s="120" t="s">
        <v>276</v>
      </c>
      <c r="D321" s="126">
        <v>2976.5</v>
      </c>
      <c r="E321" s="8" t="str">
        <f>IFERROR(VLOOKUP(B321,JUNHO!B:C,2,0),"")</f>
        <v>HOSANA SUELEM S DE MIRANDA</v>
      </c>
    </row>
    <row r="322" spans="1:5">
      <c r="A322" s="122">
        <v>1</v>
      </c>
      <c r="B322" s="124">
        <v>3180</v>
      </c>
      <c r="C322" s="120" t="s">
        <v>277</v>
      </c>
      <c r="D322" s="126">
        <v>2976.5</v>
      </c>
      <c r="E322" s="8" t="str">
        <f>IFERROR(VLOOKUP(B322,JUNHO!B:C,2,0),"")</f>
        <v>CAIO CESAR DE A R SILVA</v>
      </c>
    </row>
    <row r="323" spans="1:5">
      <c r="A323" s="122">
        <v>1</v>
      </c>
      <c r="B323" s="124">
        <v>3182</v>
      </c>
      <c r="C323" s="120" t="s">
        <v>278</v>
      </c>
      <c r="D323" s="126">
        <v>512.6</v>
      </c>
      <c r="E323" s="8" t="str">
        <f>IFERROR(VLOOKUP(B323,JUNHO!B:C,2,0),"")</f>
        <v>VANELLY FERREIRA DE SOUZA</v>
      </c>
    </row>
    <row r="324" spans="1:5">
      <c r="A324" s="122">
        <v>1</v>
      </c>
      <c r="B324" s="124">
        <v>3183</v>
      </c>
      <c r="C324" s="120" t="s">
        <v>279</v>
      </c>
      <c r="D324" s="126">
        <v>768.62</v>
      </c>
      <c r="E324" s="8" t="str">
        <f>IFERROR(VLOOKUP(B324,JUNHO!B:C,2,0),"")</f>
        <v>DALETE VICENTE DE LIMA</v>
      </c>
    </row>
    <row r="325" spans="1:5">
      <c r="A325" s="122">
        <v>1</v>
      </c>
      <c r="B325" s="124">
        <v>3194</v>
      </c>
      <c r="C325" s="120" t="s">
        <v>280</v>
      </c>
      <c r="D325" s="126">
        <v>2202.35</v>
      </c>
      <c r="E325" s="8" t="str">
        <f>IFERROR(VLOOKUP(B325,JUNHO!B:C,2,0),"")</f>
        <v>ODAYANNA KESSY F MONTEIRO</v>
      </c>
    </row>
    <row r="326" spans="1:5">
      <c r="A326" s="122">
        <v>1</v>
      </c>
      <c r="B326" s="124">
        <v>3208</v>
      </c>
      <c r="C326" s="120" t="s">
        <v>281</v>
      </c>
      <c r="D326" s="126">
        <v>1647.7</v>
      </c>
      <c r="E326" s="8" t="str">
        <f>IFERROR(VLOOKUP(B326,JUNHO!B:C,2,0),"")</f>
        <v>FABIOLA LAPORTE DE A TRINDADE</v>
      </c>
    </row>
    <row r="327" spans="1:5">
      <c r="A327" s="122">
        <v>1</v>
      </c>
      <c r="B327" s="124">
        <v>3228</v>
      </c>
      <c r="C327" s="120" t="s">
        <v>380</v>
      </c>
      <c r="D327" s="126">
        <v>1004.71</v>
      </c>
      <c r="E327" s="8" t="str">
        <f>IFERROR(VLOOKUP(B327,JUNHO!B:C,2,0),"")</f>
        <v>RENATO VELOSO LINO DE OLIVEIRA</v>
      </c>
    </row>
    <row r="328" spans="1:5">
      <c r="A328" s="122">
        <v>1</v>
      </c>
      <c r="B328" s="124">
        <v>3229</v>
      </c>
      <c r="C328" s="120" t="s">
        <v>282</v>
      </c>
      <c r="D328" s="126">
        <v>697.14</v>
      </c>
      <c r="E328" s="8" t="str">
        <f>IFERROR(VLOOKUP(B328,JUNHO!B:C,2,0),"")</f>
        <v>WELTON FERNANDES DE PAULA</v>
      </c>
    </row>
    <row r="329" spans="1:5">
      <c r="A329" s="122">
        <v>1</v>
      </c>
      <c r="B329" s="124">
        <v>3232</v>
      </c>
      <c r="C329" s="120" t="s">
        <v>283</v>
      </c>
      <c r="D329" s="126">
        <v>697.14</v>
      </c>
      <c r="E329" s="8" t="str">
        <f>IFERROR(VLOOKUP(B329,JUNHO!B:C,2,0),"")</f>
        <v>MARCOS ANTONIO SILVA DE LIMA</v>
      </c>
    </row>
    <row r="330" spans="1:5">
      <c r="A330" s="122">
        <v>1</v>
      </c>
      <c r="B330" s="124">
        <v>3237</v>
      </c>
      <c r="C330" s="120" t="s">
        <v>285</v>
      </c>
      <c r="D330" s="126">
        <v>1004.71</v>
      </c>
      <c r="E330" s="8" t="str">
        <f>IFERROR(VLOOKUP(B330,JUNHO!B:C,2,0),"")</f>
        <v>LIVIA MARIA DE MORAES</v>
      </c>
    </row>
    <row r="331" spans="1:5">
      <c r="A331" s="122">
        <v>1</v>
      </c>
      <c r="B331" s="124">
        <v>3241</v>
      </c>
      <c r="C331" s="120" t="s">
        <v>286</v>
      </c>
      <c r="D331" s="126">
        <v>697.14</v>
      </c>
      <c r="E331" s="8" t="str">
        <f>IFERROR(VLOOKUP(B331,JUNHO!B:C,2,0),"")</f>
        <v>EDNALDO LUIZ TRAJANO</v>
      </c>
    </row>
    <row r="332" spans="1:5">
      <c r="A332" s="122">
        <v>1</v>
      </c>
      <c r="B332" s="124">
        <v>3242</v>
      </c>
      <c r="C332" s="120" t="s">
        <v>287</v>
      </c>
      <c r="D332" s="126">
        <v>1562.18</v>
      </c>
      <c r="E332" s="8" t="str">
        <f>IFERROR(VLOOKUP(B332,JUNHO!B:C,2,0),"")</f>
        <v>CLAUDIO HENRIQUE G DE OLIVEIRA</v>
      </c>
    </row>
    <row r="333" spans="1:5">
      <c r="A333" s="122">
        <v>1</v>
      </c>
      <c r="B333" s="124">
        <v>3247</v>
      </c>
      <c r="C333" s="120" t="s">
        <v>288</v>
      </c>
      <c r="D333" s="126">
        <v>3999.15</v>
      </c>
      <c r="E333" s="8" t="str">
        <f>IFERROR(VLOOKUP(B333,JUNHO!B:C,2,0),"")</f>
        <v>LEONARDO ARAUJO PAES BARRETO</v>
      </c>
    </row>
    <row r="334" spans="1:5">
      <c r="A334" s="122">
        <v>1</v>
      </c>
      <c r="B334" s="124">
        <v>3263</v>
      </c>
      <c r="C334" s="120" t="s">
        <v>290</v>
      </c>
      <c r="D334" s="126">
        <v>3112.51</v>
      </c>
      <c r="E334" s="8" t="str">
        <f>IFERROR(VLOOKUP(B334,JUNHO!B:C,2,0),"")</f>
        <v>ANA CECILIA DE SENA T SOUZA</v>
      </c>
    </row>
    <row r="335" spans="1:5">
      <c r="A335" s="122">
        <v>1</v>
      </c>
      <c r="B335" s="124">
        <v>3281</v>
      </c>
      <c r="C335" s="120" t="s">
        <v>291</v>
      </c>
      <c r="D335" s="126">
        <v>1534.37</v>
      </c>
      <c r="E335" s="8" t="str">
        <f>IFERROR(VLOOKUP(B335,JUNHO!B:C,2,0),"")</f>
        <v>PAULO AUGUSTO DA SILVA</v>
      </c>
    </row>
    <row r="336" spans="1:5">
      <c r="A336" s="122">
        <v>1</v>
      </c>
      <c r="B336" s="124">
        <v>3283</v>
      </c>
      <c r="C336" s="120" t="s">
        <v>593</v>
      </c>
      <c r="D336" s="126">
        <v>3112.51</v>
      </c>
      <c r="E336" s="8" t="str">
        <f>IFERROR(VLOOKUP(B336,JUNHO!B:C,2,0),"")</f>
        <v>MANUELA ABRANTES DE S LEITAO</v>
      </c>
    </row>
    <row r="337" spans="1:5">
      <c r="A337" s="122">
        <v>1</v>
      </c>
      <c r="B337" s="124">
        <v>3316</v>
      </c>
      <c r="C337" s="120" t="s">
        <v>292</v>
      </c>
      <c r="D337" s="126">
        <v>549.23</v>
      </c>
      <c r="E337" s="8" t="str">
        <f>IFERROR(VLOOKUP(B337,JUNHO!B:C,2,0),"")</f>
        <v>MAYARA CRISTINA NUNES DE LIRA</v>
      </c>
    </row>
    <row r="338" spans="1:5">
      <c r="A338" s="122">
        <v>1</v>
      </c>
      <c r="B338" s="124">
        <v>3317</v>
      </c>
      <c r="C338" s="120" t="s">
        <v>293</v>
      </c>
      <c r="D338" s="126">
        <v>697.15</v>
      </c>
      <c r="E338" s="8" t="str">
        <f>IFERROR(VLOOKUP(B338,JUNHO!B:C,2,0),"")</f>
        <v>KATIA CRISTINA B DA SILVA</v>
      </c>
    </row>
    <row r="339" spans="1:5">
      <c r="A339" s="122">
        <v>1</v>
      </c>
      <c r="B339" s="124">
        <v>3322</v>
      </c>
      <c r="C339" s="120" t="s">
        <v>294</v>
      </c>
      <c r="D339" s="126">
        <v>697.15</v>
      </c>
      <c r="E339" s="8" t="str">
        <f>IFERROR(VLOOKUP(B339,JUNHO!B:C,2,0),"")</f>
        <v>JOSEFINA DA SILVA RODRIGUES</v>
      </c>
    </row>
    <row r="340" spans="1:5">
      <c r="A340" s="122">
        <v>1</v>
      </c>
      <c r="B340" s="124">
        <v>3325</v>
      </c>
      <c r="C340" s="120" t="s">
        <v>295</v>
      </c>
      <c r="D340" s="126">
        <v>3112.51</v>
      </c>
      <c r="E340" s="8" t="str">
        <f>IFERROR(VLOOKUP(B340,JUNHO!B:C,2,0),"")</f>
        <v>MANOEL DE LIMA BARBOSA</v>
      </c>
    </row>
    <row r="341" spans="1:5">
      <c r="A341" s="122">
        <v>1</v>
      </c>
      <c r="B341" s="124">
        <v>3327</v>
      </c>
      <c r="C341" s="120" t="s">
        <v>296</v>
      </c>
      <c r="D341" s="126">
        <v>3112.51</v>
      </c>
      <c r="E341" s="8" t="str">
        <f>IFERROR(VLOOKUP(B341,JUNHO!B:C,2,0),"")</f>
        <v>NATALIA DOURADO DA FONTE</v>
      </c>
    </row>
    <row r="342" spans="1:5">
      <c r="A342" s="122">
        <v>1</v>
      </c>
      <c r="B342" s="124">
        <v>3328</v>
      </c>
      <c r="C342" s="120" t="s">
        <v>297</v>
      </c>
      <c r="D342" s="126">
        <v>1830.78</v>
      </c>
      <c r="E342" s="8" t="str">
        <f>IFERROR(VLOOKUP(B342,JUNHO!B:C,2,0),"")</f>
        <v>VINICIUS JOSE OLIVEIRA D SOUSA</v>
      </c>
    </row>
    <row r="343" spans="1:5">
      <c r="A343" s="122">
        <v>1</v>
      </c>
      <c r="B343" s="124">
        <v>3333</v>
      </c>
      <c r="C343" s="120" t="s">
        <v>298</v>
      </c>
      <c r="D343" s="126">
        <v>522.41</v>
      </c>
      <c r="E343" s="8" t="str">
        <f>IFERROR(VLOOKUP(B343,JUNHO!B:C,2,0),"")</f>
        <v>JOSE HIGO MARQUES RENER</v>
      </c>
    </row>
    <row r="344" spans="1:5">
      <c r="A344" s="122">
        <v>1</v>
      </c>
      <c r="B344" s="124">
        <v>3336</v>
      </c>
      <c r="C344" s="120" t="s">
        <v>299</v>
      </c>
      <c r="D344" s="126">
        <v>522.41</v>
      </c>
      <c r="E344" s="8" t="str">
        <f>IFERROR(VLOOKUP(B344,JUNHO!B:C,2,0),"")</f>
        <v>MICHELLI HELENA LIMA DA SILVA</v>
      </c>
    </row>
    <row r="345" spans="1:5">
      <c r="A345" s="122">
        <v>1</v>
      </c>
      <c r="B345" s="124">
        <v>3339</v>
      </c>
      <c r="C345" s="120" t="s">
        <v>301</v>
      </c>
      <c r="D345" s="126">
        <v>558.07000000000005</v>
      </c>
      <c r="E345" s="8" t="str">
        <f>IFERROR(VLOOKUP(B345,JUNHO!B:C,2,0),"")</f>
        <v>ANA CAROLINA CALLAND ROSA</v>
      </c>
    </row>
    <row r="346" spans="1:5">
      <c r="A346" s="122">
        <v>1</v>
      </c>
      <c r="B346" s="124">
        <v>3340</v>
      </c>
      <c r="C346" s="120" t="s">
        <v>302</v>
      </c>
      <c r="D346" s="126">
        <v>3112.51</v>
      </c>
      <c r="E346" s="8" t="str">
        <f>IFERROR(VLOOKUP(B346,JUNHO!B:C,2,0),"")</f>
        <v>SANDRO MARQUES TEIXEIRA</v>
      </c>
    </row>
    <row r="347" spans="1:5">
      <c r="A347" s="122">
        <v>1</v>
      </c>
      <c r="B347" s="124">
        <v>3341</v>
      </c>
      <c r="C347" s="120" t="s">
        <v>303</v>
      </c>
      <c r="D347" s="126">
        <v>1647.7</v>
      </c>
      <c r="E347" s="8" t="str">
        <f>IFERROR(VLOOKUP(B347,JUNHO!B:C,2,0),"")</f>
        <v>JOSE VICTOR M A BARBOSA</v>
      </c>
    </row>
    <row r="348" spans="1:5">
      <c r="A348" s="122">
        <v>1</v>
      </c>
      <c r="B348" s="124">
        <v>3343</v>
      </c>
      <c r="C348" s="120" t="s">
        <v>304</v>
      </c>
      <c r="D348" s="126">
        <v>549.23</v>
      </c>
      <c r="E348" s="8" t="str">
        <f>IFERROR(VLOOKUP(B348,JUNHO!B:C,2,0),"")</f>
        <v>MARCELO MONTEIRO DE C. FILHO</v>
      </c>
    </row>
    <row r="349" spans="1:5">
      <c r="A349" s="122">
        <v>1</v>
      </c>
      <c r="B349" s="124">
        <v>3344</v>
      </c>
      <c r="C349" s="120" t="s">
        <v>305</v>
      </c>
      <c r="D349" s="126">
        <v>635</v>
      </c>
      <c r="E349" s="8" t="str">
        <f>IFERROR(VLOOKUP(B349,JUNHO!B:C,2,0),"")</f>
        <v>JEANE DE ALMEIDA C REVOREDO</v>
      </c>
    </row>
    <row r="350" spans="1:5">
      <c r="A350" s="122">
        <v>1</v>
      </c>
      <c r="B350" s="124">
        <v>3345</v>
      </c>
      <c r="C350" s="120" t="s">
        <v>306</v>
      </c>
      <c r="D350" s="126">
        <v>942.57</v>
      </c>
      <c r="E350" s="8" t="str">
        <f>IFERROR(VLOOKUP(B350,JUNHO!B:C,2,0),"")</f>
        <v>ELIZABETE BARBOSA W D OLIVEIRA</v>
      </c>
    </row>
    <row r="351" spans="1:5">
      <c r="A351" s="122">
        <v>1</v>
      </c>
      <c r="B351" s="124">
        <v>3346</v>
      </c>
      <c r="C351" s="120" t="s">
        <v>307</v>
      </c>
      <c r="D351" s="126">
        <v>522.41999999999996</v>
      </c>
      <c r="E351" s="8" t="str">
        <f>IFERROR(VLOOKUP(B351,JUNHO!B:C,2,0),"")</f>
        <v>EMANOELLA RAFAELA D S A SILVA</v>
      </c>
    </row>
    <row r="352" spans="1:5">
      <c r="A352" s="122">
        <v>1</v>
      </c>
      <c r="B352" s="124">
        <v>3348</v>
      </c>
      <c r="C352" s="120" t="s">
        <v>308</v>
      </c>
      <c r="D352" s="126">
        <v>338.8</v>
      </c>
      <c r="E352" s="8" t="str">
        <f>IFERROR(VLOOKUP(B352,JUNHO!B:C,2,0),"")</f>
        <v>KARLA FERREIRA DA SILVA</v>
      </c>
    </row>
    <row r="353" spans="1:5">
      <c r="A353" s="122">
        <v>1</v>
      </c>
      <c r="B353" s="124">
        <v>3349</v>
      </c>
      <c r="C353" s="120" t="s">
        <v>309</v>
      </c>
      <c r="D353" s="126">
        <v>475.6</v>
      </c>
      <c r="E353" s="8" t="str">
        <f>IFERROR(VLOOKUP(B353,JUNHO!B:C,2,0),"")</f>
        <v>NILZA PEREIRA DA SILVA</v>
      </c>
    </row>
    <row r="354" spans="1:5">
      <c r="A354" s="122">
        <v>1</v>
      </c>
      <c r="B354" s="124">
        <v>3351</v>
      </c>
      <c r="C354" s="120" t="s">
        <v>310</v>
      </c>
      <c r="D354" s="126">
        <v>497.53</v>
      </c>
      <c r="E354" s="8" t="str">
        <f>IFERROR(VLOOKUP(B354,JUNHO!B:C,2,0),"")</f>
        <v>SIMONE ARAUJO DE ALMEIDA</v>
      </c>
    </row>
    <row r="355" spans="1:5">
      <c r="A355" s="122">
        <v>1</v>
      </c>
      <c r="B355" s="124">
        <v>3352</v>
      </c>
      <c r="C355" s="120" t="s">
        <v>311</v>
      </c>
      <c r="D355" s="126">
        <v>1004.71</v>
      </c>
      <c r="E355" s="8" t="str">
        <f>IFERROR(VLOOKUP(B355,JUNHO!B:C,2,0),"")</f>
        <v>CARLA SABRINA DE FREITAS LIMA</v>
      </c>
    </row>
    <row r="356" spans="1:5">
      <c r="A356" s="122">
        <v>1</v>
      </c>
      <c r="B356" s="124">
        <v>3353</v>
      </c>
      <c r="C356" s="120" t="s">
        <v>312</v>
      </c>
      <c r="D356" s="126">
        <v>522.41</v>
      </c>
      <c r="E356" s="8" t="str">
        <f>IFERROR(VLOOKUP(B356,JUNHO!B:C,2,0),"")</f>
        <v>LUCIO ANDRE DA SILVA</v>
      </c>
    </row>
    <row r="357" spans="1:5">
      <c r="A357" s="122">
        <v>1</v>
      </c>
      <c r="B357" s="124">
        <v>3355</v>
      </c>
      <c r="C357" s="120" t="s">
        <v>313</v>
      </c>
      <c r="D357" s="126">
        <v>522.41</v>
      </c>
      <c r="E357" s="8" t="str">
        <f>IFERROR(VLOOKUP(B357,JUNHO!B:C,2,0),"")</f>
        <v>ANA CAROLINE GOMES PEREIRA</v>
      </c>
    </row>
    <row r="358" spans="1:5">
      <c r="A358" s="122">
        <v>1</v>
      </c>
      <c r="B358" s="124">
        <v>3358</v>
      </c>
      <c r="C358" s="120" t="s">
        <v>314</v>
      </c>
      <c r="D358" s="126">
        <v>7846.93</v>
      </c>
      <c r="E358" s="8" t="str">
        <f>IFERROR(VLOOKUP(B358,JUNHO!B:C,2,0),"")</f>
        <v>SERGIO LUIZ DE NORONHA</v>
      </c>
    </row>
    <row r="359" spans="1:5">
      <c r="A359" s="122">
        <v>1</v>
      </c>
      <c r="B359" s="124">
        <v>3359</v>
      </c>
      <c r="C359" s="120" t="s">
        <v>315</v>
      </c>
      <c r="D359" s="126">
        <v>3112.51</v>
      </c>
      <c r="E359" s="8" t="str">
        <f>IFERROR(VLOOKUP(B359,JUNHO!B:C,2,0),"")</f>
        <v>ALICE ANA BARBOSA ROSENDO</v>
      </c>
    </row>
    <row r="360" spans="1:5">
      <c r="A360" s="122">
        <v>1</v>
      </c>
      <c r="B360" s="124">
        <v>3361</v>
      </c>
      <c r="C360" s="120" t="s">
        <v>316</v>
      </c>
      <c r="D360" s="126">
        <v>732.31</v>
      </c>
      <c r="E360" s="8" t="str">
        <f>IFERROR(VLOOKUP(B360,JUNHO!B:C,2,0),"")</f>
        <v>DANIELLY C. DO NASCIMENTO</v>
      </c>
    </row>
    <row r="361" spans="1:5">
      <c r="A361" s="122">
        <v>1</v>
      </c>
      <c r="B361" s="124">
        <v>3362</v>
      </c>
      <c r="C361" s="120" t="s">
        <v>317</v>
      </c>
      <c r="D361" s="126">
        <v>1647.7</v>
      </c>
      <c r="E361" s="8" t="str">
        <f>IFERROR(VLOOKUP(B361,JUNHO!B:C,2,0),"")</f>
        <v>LEANDRA NASCIMENTO ESTEFANIO</v>
      </c>
    </row>
    <row r="362" spans="1:5">
      <c r="A362" s="122">
        <v>1</v>
      </c>
      <c r="B362" s="124">
        <v>3364</v>
      </c>
      <c r="C362" s="120" t="s">
        <v>318</v>
      </c>
      <c r="D362" s="126">
        <v>522.41</v>
      </c>
      <c r="E362" s="8" t="str">
        <f>IFERROR(VLOOKUP(B362,JUNHO!B:C,2,0),"")</f>
        <v>ADRIANO JOSE MARTINS DA SILVA</v>
      </c>
    </row>
    <row r="363" spans="1:5">
      <c r="A363" s="122">
        <v>1</v>
      </c>
      <c r="B363" s="124">
        <v>3366</v>
      </c>
      <c r="C363" s="120" t="s">
        <v>319</v>
      </c>
      <c r="D363" s="126">
        <v>3112.51</v>
      </c>
      <c r="E363" s="8" t="str">
        <f>IFERROR(VLOOKUP(B363,JUNHO!B:C,2,0),"")</f>
        <v>JOSE RICARDO OLIVEIRA CHAGAS</v>
      </c>
    </row>
    <row r="364" spans="1:5">
      <c r="A364" s="122">
        <v>1</v>
      </c>
      <c r="B364" s="124">
        <v>3373</v>
      </c>
      <c r="C364" s="120" t="s">
        <v>437</v>
      </c>
      <c r="D364" s="126">
        <v>1830.78</v>
      </c>
      <c r="E364" s="8" t="str">
        <f>IFERROR(VLOOKUP(B364,JUNHO!B:C,2,0),"")</f>
        <v>LEANDRO RAMOS M DE ANDRADE</v>
      </c>
    </row>
    <row r="365" spans="1:5">
      <c r="A365" s="122">
        <v>1</v>
      </c>
      <c r="B365" s="124">
        <v>3376</v>
      </c>
      <c r="C365" s="120" t="s">
        <v>440</v>
      </c>
      <c r="D365" s="126">
        <v>522.41999999999996</v>
      </c>
      <c r="E365" s="8" t="str">
        <f>IFERROR(VLOOKUP(B365,JUNHO!B:C,2,0),"")</f>
        <v>SILVIA LUIZA DE SOUZA E SILVA</v>
      </c>
    </row>
    <row r="366" spans="1:5">
      <c r="A366" s="122">
        <v>1</v>
      </c>
      <c r="B366" s="124">
        <v>3383</v>
      </c>
      <c r="C366" s="120" t="s">
        <v>444</v>
      </c>
      <c r="D366" s="126">
        <v>8435.7099999999991</v>
      </c>
      <c r="E366" s="8" t="str">
        <f>IFERROR(VLOOKUP(B366,JUNHO!B:C,2,0),"")</f>
        <v>PLINIO ANTONIO L P FILHO</v>
      </c>
    </row>
    <row r="367" spans="1:5">
      <c r="A367" s="122">
        <v>1</v>
      </c>
      <c r="B367" s="124">
        <v>3386</v>
      </c>
      <c r="C367" s="120" t="s">
        <v>448</v>
      </c>
      <c r="D367" s="126">
        <v>549.23</v>
      </c>
      <c r="E367" s="8" t="str">
        <f>IFERROR(VLOOKUP(B367,JUNHO!B:C,2,0),"")</f>
        <v>EWERTON RODRIGO PAZ DE SANTANA</v>
      </c>
    </row>
    <row r="368" spans="1:5">
      <c r="A368" s="122">
        <v>1</v>
      </c>
      <c r="B368" s="124">
        <v>3387</v>
      </c>
      <c r="C368" s="120" t="s">
        <v>449</v>
      </c>
      <c r="D368" s="126">
        <v>549.23</v>
      </c>
      <c r="E368" s="8" t="str">
        <f>IFERROR(VLOOKUP(B368,JUNHO!B:C,2,0),"")</f>
        <v>ELHO WENIO DA SILVA</v>
      </c>
    </row>
    <row r="369" spans="1:5">
      <c r="A369" s="122">
        <v>1</v>
      </c>
      <c r="B369" s="124">
        <v>3388</v>
      </c>
      <c r="C369" s="120" t="s">
        <v>451</v>
      </c>
      <c r="D369" s="126">
        <v>1830.78</v>
      </c>
      <c r="E369" s="8" t="str">
        <f>IFERROR(VLOOKUP(B369,JUNHO!B:C,2,0),"")</f>
        <v>SERGIO GOUVEIA LOYO</v>
      </c>
    </row>
    <row r="370" spans="1:5">
      <c r="A370" s="122">
        <v>1</v>
      </c>
      <c r="B370" s="124">
        <v>3392</v>
      </c>
      <c r="C370" s="120" t="s">
        <v>494</v>
      </c>
      <c r="D370" s="126">
        <v>3112.51</v>
      </c>
      <c r="E370" s="8" t="str">
        <f>IFERROR(VLOOKUP(B370,JUNHO!B:C,2,0),"")</f>
        <v>MARCILIO BATISTA M MOURA</v>
      </c>
    </row>
    <row r="371" spans="1:5">
      <c r="A371" s="122">
        <v>1</v>
      </c>
      <c r="B371" s="124">
        <v>3396</v>
      </c>
      <c r="C371" s="120" t="s">
        <v>495</v>
      </c>
      <c r="D371" s="126">
        <v>1190.01</v>
      </c>
      <c r="E371" s="8" t="str">
        <f>IFERROR(VLOOKUP(B371,JUNHO!B:C,2,0),"")</f>
        <v>SUYANE KELLY DE SOUZA</v>
      </c>
    </row>
    <row r="372" spans="1:5">
      <c r="A372" s="122">
        <v>1</v>
      </c>
      <c r="B372" s="124">
        <v>3397</v>
      </c>
      <c r="C372" s="120" t="s">
        <v>496</v>
      </c>
      <c r="D372" s="126">
        <v>549.23</v>
      </c>
      <c r="E372" s="8" t="str">
        <f>IFERROR(VLOOKUP(B372,JUNHO!B:C,2,0),"")</f>
        <v>GENIMAR TAVARES GANDOLFO</v>
      </c>
    </row>
    <row r="373" spans="1:5">
      <c r="A373" s="122">
        <v>1</v>
      </c>
      <c r="B373" s="124">
        <v>3398</v>
      </c>
      <c r="C373" s="120" t="s">
        <v>515</v>
      </c>
      <c r="D373" s="126">
        <v>549.23</v>
      </c>
      <c r="E373" s="8" t="str">
        <f>IFERROR(VLOOKUP(B373,JUNHO!B:C,2,0),"")</f>
        <v>RINALDO SOARES DE BARROS</v>
      </c>
    </row>
    <row r="374" spans="1:5">
      <c r="A374" s="122">
        <v>1</v>
      </c>
      <c r="B374" s="124">
        <v>3400</v>
      </c>
      <c r="C374" s="120" t="s">
        <v>517</v>
      </c>
      <c r="D374" s="126">
        <v>1647.7</v>
      </c>
      <c r="E374" s="8" t="str">
        <f>IFERROR(VLOOKUP(B374,JUNHO!B:C,2,0),"")</f>
        <v>LUCIANO ALVES DE S JUNIOR</v>
      </c>
    </row>
    <row r="375" spans="1:5">
      <c r="A375" s="122">
        <v>1</v>
      </c>
      <c r="B375" s="124">
        <v>3401</v>
      </c>
      <c r="C375" s="120" t="s">
        <v>518</v>
      </c>
      <c r="D375" s="126">
        <v>475.6</v>
      </c>
      <c r="E375" s="8" t="str">
        <f>IFERROR(VLOOKUP(B375,JUNHO!B:C,2,0),"")</f>
        <v>TATIANE RAPHAELLA S DA SILVA N</v>
      </c>
    </row>
    <row r="376" spans="1:5">
      <c r="A376" s="122">
        <v>1</v>
      </c>
      <c r="B376" s="124">
        <v>3409</v>
      </c>
      <c r="C376" s="120" t="s">
        <v>519</v>
      </c>
      <c r="D376" s="126">
        <v>3112.51</v>
      </c>
      <c r="E376" s="8" t="str">
        <f>IFERROR(VLOOKUP(B376,JUNHO!B:C,2,0),"")</f>
        <v>SIMONE CARLA ALVES PEREIRA</v>
      </c>
    </row>
    <row r="377" spans="1:5">
      <c r="A377" s="122">
        <v>1</v>
      </c>
      <c r="B377" s="124">
        <v>3410</v>
      </c>
      <c r="C377" s="120" t="s">
        <v>520</v>
      </c>
      <c r="D377" s="126">
        <v>549.23</v>
      </c>
      <c r="E377" s="8" t="str">
        <f>IFERROR(VLOOKUP(B377,JUNHO!B:C,2,0),"")</f>
        <v>SARA MEDEIROS C CABRAL</v>
      </c>
    </row>
    <row r="378" spans="1:5">
      <c r="A378" s="122">
        <v>1</v>
      </c>
      <c r="B378" s="124">
        <v>3411</v>
      </c>
      <c r="C378" s="120" t="s">
        <v>525</v>
      </c>
      <c r="D378" s="126">
        <v>3387.15</v>
      </c>
      <c r="E378" s="8" t="str">
        <f>IFERROR(VLOOKUP(B378,JUNHO!B:C,2,0),"")</f>
        <v>THALES ETELVAN CABRAL OLIVEIRA</v>
      </c>
    </row>
    <row r="379" spans="1:5">
      <c r="A379" s="122">
        <v>1</v>
      </c>
      <c r="B379" s="124">
        <v>3413</v>
      </c>
      <c r="C379" s="120" t="s">
        <v>528</v>
      </c>
      <c r="D379" s="126">
        <v>3112.51</v>
      </c>
      <c r="E379" s="8" t="str">
        <f>IFERROR(VLOOKUP(B379,JUNHO!B:C,2,0),"")</f>
        <v>RONALDO FRANCISCO DOS SANTOS</v>
      </c>
    </row>
    <row r="380" spans="1:5">
      <c r="A380" s="122">
        <v>1</v>
      </c>
      <c r="B380" s="124">
        <v>3414</v>
      </c>
      <c r="C380" s="120" t="s">
        <v>558</v>
      </c>
      <c r="D380" s="126">
        <v>3112.51</v>
      </c>
      <c r="E380" s="8" t="str">
        <f>IFERROR(VLOOKUP(B380,JUNHO!B:C,2,0),"")</f>
        <v>FERNANDA DE LOURDES M G ALONSO</v>
      </c>
    </row>
    <row r="381" spans="1:5">
      <c r="A381" s="122">
        <v>1</v>
      </c>
      <c r="B381" s="124">
        <v>3416</v>
      </c>
      <c r="C381" s="120" t="s">
        <v>531</v>
      </c>
      <c r="D381" s="126">
        <v>1161.23</v>
      </c>
      <c r="E381" s="8" t="str">
        <f>IFERROR(VLOOKUP(B381,JUNHO!B:C,2,0),"")</f>
        <v>DAYVSON ALVES VANDERLEI</v>
      </c>
    </row>
    <row r="382" spans="1:5">
      <c r="A382" s="122">
        <v>1</v>
      </c>
      <c r="B382" s="124">
        <v>3418</v>
      </c>
      <c r="C382" s="120" t="s">
        <v>532</v>
      </c>
      <c r="D382" s="126">
        <v>3112.51</v>
      </c>
      <c r="E382" s="8" t="str">
        <f>IFERROR(VLOOKUP(B382,JUNHO!B:C,2,0),"")</f>
        <v>DOMINGOS SAVIO F C DA S JUNIOR</v>
      </c>
    </row>
    <row r="383" spans="1:5">
      <c r="A383" s="122">
        <v>1</v>
      </c>
      <c r="B383" s="124">
        <v>3421</v>
      </c>
      <c r="C383" s="120" t="s">
        <v>533</v>
      </c>
      <c r="D383" s="126">
        <v>732.31</v>
      </c>
      <c r="E383" s="8" t="str">
        <f>IFERROR(VLOOKUP(B383,JUNHO!B:C,2,0),"")</f>
        <v>ROSEANE LOPES DA SILVA</v>
      </c>
    </row>
    <row r="384" spans="1:5">
      <c r="A384" s="122">
        <v>1</v>
      </c>
      <c r="B384" s="124">
        <v>3422</v>
      </c>
      <c r="C384" s="120" t="s">
        <v>534</v>
      </c>
      <c r="D384" s="126">
        <v>3387.15</v>
      </c>
      <c r="E384" s="8" t="str">
        <f>IFERROR(VLOOKUP(B384,JUNHO!B:C,2,0),"")</f>
        <v>LUCIANA C ANUNCIACAO CUNHA</v>
      </c>
    </row>
    <row r="385" spans="1:5">
      <c r="A385" s="122">
        <v>1</v>
      </c>
      <c r="B385" s="124">
        <v>3423</v>
      </c>
      <c r="C385" s="120" t="s">
        <v>535</v>
      </c>
      <c r="D385" s="126">
        <v>1830.78</v>
      </c>
      <c r="E385" s="8" t="str">
        <f>IFERROR(VLOOKUP(B385,JUNHO!B:C,2,0),"")</f>
        <v>AMANDA M DE QUEIROZ RODRIGUES</v>
      </c>
    </row>
    <row r="386" spans="1:5">
      <c r="A386" s="122">
        <v>1</v>
      </c>
      <c r="B386" s="124">
        <v>3424</v>
      </c>
      <c r="C386" s="120" t="s">
        <v>536</v>
      </c>
      <c r="D386" s="126">
        <v>3387.15</v>
      </c>
      <c r="E386" s="8" t="str">
        <f>IFERROR(VLOOKUP(B386,JUNHO!B:C,2,0),"")</f>
        <v>WEVERTON RODRIGO C DA SILVA</v>
      </c>
    </row>
    <row r="387" spans="1:5">
      <c r="A387" s="122">
        <v>1</v>
      </c>
      <c r="B387" s="124">
        <v>3425</v>
      </c>
      <c r="C387" s="120" t="s">
        <v>538</v>
      </c>
      <c r="D387" s="126">
        <v>3112.51</v>
      </c>
      <c r="E387" s="8" t="str">
        <f>IFERROR(VLOOKUP(B387,JUNHO!B:C,2,0),"")</f>
        <v>ISMAR HENRIQUE RAMOS BARBOSA</v>
      </c>
    </row>
    <row r="388" spans="1:5">
      <c r="A388" s="122">
        <v>1</v>
      </c>
      <c r="B388" s="124">
        <v>3426</v>
      </c>
      <c r="C388" s="120" t="s">
        <v>540</v>
      </c>
      <c r="D388" s="126">
        <v>3112.51</v>
      </c>
      <c r="E388" s="8" t="str">
        <f>IFERROR(VLOOKUP(B388,JUNHO!B:C,2,0),"")</f>
        <v>UDO DE MELO AMAZONAS</v>
      </c>
    </row>
    <row r="389" spans="1:5">
      <c r="A389" s="122">
        <v>1</v>
      </c>
      <c r="B389" s="124">
        <v>3427</v>
      </c>
      <c r="C389" s="120" t="s">
        <v>541</v>
      </c>
      <c r="D389" s="126">
        <v>3112.51</v>
      </c>
      <c r="E389" s="8" t="str">
        <f>IFERROR(VLOOKUP(B389,JUNHO!B:C,2,0),"")</f>
        <v>BIANCA DE CASTRO ALMEIDA</v>
      </c>
    </row>
    <row r="390" spans="1:5">
      <c r="A390" s="122">
        <v>1</v>
      </c>
      <c r="B390" s="124">
        <v>3428</v>
      </c>
      <c r="C390" s="120" t="s">
        <v>542</v>
      </c>
      <c r="D390" s="126">
        <v>1830.78</v>
      </c>
      <c r="E390" s="8" t="str">
        <f>IFERROR(VLOOKUP(B390,JUNHO!B:C,2,0),"")</f>
        <v>ISIS RUANA PARENTE GONCALVES</v>
      </c>
    </row>
    <row r="391" spans="1:5">
      <c r="A391" s="122">
        <v>1</v>
      </c>
      <c r="B391" s="124">
        <v>3429</v>
      </c>
      <c r="C391" s="120" t="s">
        <v>543</v>
      </c>
      <c r="D391" s="126">
        <v>3112.51</v>
      </c>
      <c r="E391" s="8" t="str">
        <f>IFERROR(VLOOKUP(B391,JUNHO!B:C,2,0),"")</f>
        <v>WASHINGTON LUIZ S DE L JUNIOR</v>
      </c>
    </row>
    <row r="392" spans="1:5">
      <c r="A392" s="122">
        <v>1</v>
      </c>
      <c r="B392" s="124">
        <v>3430</v>
      </c>
      <c r="C392" s="120" t="s">
        <v>544</v>
      </c>
      <c r="D392" s="126">
        <v>1647.7</v>
      </c>
      <c r="E392" s="8" t="str">
        <f>IFERROR(VLOOKUP(B392,JUNHO!B:C,2,0),"")</f>
        <v>TATIANA NOGUEIRA SANTOS</v>
      </c>
    </row>
    <row r="393" spans="1:5">
      <c r="A393" s="122">
        <v>1</v>
      </c>
      <c r="B393" s="124">
        <v>3431</v>
      </c>
      <c r="C393" s="120" t="s">
        <v>545</v>
      </c>
      <c r="D393" s="126">
        <v>1161.23</v>
      </c>
      <c r="E393" s="8" t="str">
        <f>IFERROR(VLOOKUP(B393,JUNHO!B:C,2,0),"")</f>
        <v>SAMIA RAFAELA B CAVALCANTE</v>
      </c>
    </row>
    <row r="394" spans="1:5">
      <c r="A394" s="122">
        <v>1</v>
      </c>
      <c r="B394" s="124">
        <v>3432</v>
      </c>
      <c r="C394" s="120" t="s">
        <v>546</v>
      </c>
      <c r="D394" s="126">
        <v>732.31</v>
      </c>
      <c r="E394" s="8" t="str">
        <f>IFERROR(VLOOKUP(B394,JUNHO!B:C,2,0),"")</f>
        <v>EVELYN TAYRINE S DE OLIVEIRA</v>
      </c>
    </row>
    <row r="395" spans="1:5">
      <c r="A395" s="122">
        <v>1</v>
      </c>
      <c r="B395" s="124">
        <v>3433</v>
      </c>
      <c r="C395" s="120" t="s">
        <v>547</v>
      </c>
      <c r="D395" s="126">
        <v>1647.7</v>
      </c>
      <c r="E395" s="8" t="str">
        <f>IFERROR(VLOOKUP(B395,JUNHO!B:C,2,0),"")</f>
        <v>BRENDAH NICHOLLY A MACIEL FRAZ</v>
      </c>
    </row>
    <row r="396" spans="1:5">
      <c r="A396" s="122">
        <v>1</v>
      </c>
      <c r="B396" s="124">
        <v>3434</v>
      </c>
      <c r="C396" s="120" t="s">
        <v>548</v>
      </c>
      <c r="D396" s="126">
        <v>3112.51</v>
      </c>
      <c r="E396" s="8" t="str">
        <f>IFERROR(VLOOKUP(B396,JUNHO!B:C,2,0),"")</f>
        <v>DANIEL PEREIRA DA SILVA</v>
      </c>
    </row>
    <row r="397" spans="1:5">
      <c r="A397" s="122">
        <v>1</v>
      </c>
      <c r="B397" s="124">
        <v>3436</v>
      </c>
      <c r="C397" s="120" t="s">
        <v>549</v>
      </c>
      <c r="D397" s="126">
        <v>3112.51</v>
      </c>
      <c r="E397" s="8" t="str">
        <f>IFERROR(VLOOKUP(B397,JUNHO!B:C,2,0),"")</f>
        <v>FABIO RICARDO SILVA</v>
      </c>
    </row>
    <row r="398" spans="1:5">
      <c r="A398" s="122">
        <v>1</v>
      </c>
      <c r="B398" s="124">
        <v>3437</v>
      </c>
      <c r="C398" s="120" t="s">
        <v>551</v>
      </c>
      <c r="D398" s="126">
        <v>3112.51</v>
      </c>
      <c r="E398" s="8" t="str">
        <f>IFERROR(VLOOKUP(B398,JUNHO!B:C,2,0),"")</f>
        <v>MARIA SONIA C DE VASCONCELOS</v>
      </c>
    </row>
    <row r="399" spans="1:5">
      <c r="A399" s="122">
        <v>1</v>
      </c>
      <c r="B399" s="124">
        <v>3439</v>
      </c>
      <c r="C399" s="120" t="s">
        <v>552</v>
      </c>
      <c r="D399" s="126">
        <v>3387.15</v>
      </c>
      <c r="E399" s="8" t="str">
        <f>IFERROR(VLOOKUP(B399,JUNHO!B:C,2,0),"")</f>
        <v>EVELINE ALMEIDA O DOS SANTOS</v>
      </c>
    </row>
    <row r="400" spans="1:5">
      <c r="A400" s="122">
        <v>1</v>
      </c>
      <c r="B400" s="124">
        <v>3440</v>
      </c>
      <c r="C400" s="120" t="s">
        <v>554</v>
      </c>
      <c r="D400" s="126">
        <v>3387.15</v>
      </c>
      <c r="E400" s="8" t="str">
        <f>IFERROR(VLOOKUP(B400,JUNHO!B:C,2,0),"")</f>
        <v>KELBY DE MENEZES LAFAYETTE</v>
      </c>
    </row>
    <row r="401" spans="1:5">
      <c r="A401" s="122">
        <v>1</v>
      </c>
      <c r="B401" s="124">
        <v>3441</v>
      </c>
      <c r="C401" s="120" t="s">
        <v>555</v>
      </c>
      <c r="D401" s="126">
        <v>1830.78</v>
      </c>
      <c r="E401" s="8" t="str">
        <f>IFERROR(VLOOKUP(B401,JUNHO!B:C,2,0),"")</f>
        <v>ELISON CARLOS FERREIRA SILVA</v>
      </c>
    </row>
    <row r="402" spans="1:5">
      <c r="A402" s="122">
        <v>1</v>
      </c>
      <c r="B402" s="124">
        <v>3443</v>
      </c>
      <c r="C402" s="120" t="s">
        <v>559</v>
      </c>
      <c r="D402" s="126">
        <v>1647.7</v>
      </c>
      <c r="E402" s="8" t="str">
        <f>IFERROR(VLOOKUP(B402,JUNHO!B:C,2,0),"")</f>
        <v>CAIO HENRIQUE SOUZA FERREIRA</v>
      </c>
    </row>
    <row r="403" spans="1:5">
      <c r="A403" s="122">
        <v>1</v>
      </c>
      <c r="B403" s="124">
        <v>3444</v>
      </c>
      <c r="C403" s="120" t="s">
        <v>560</v>
      </c>
      <c r="D403" s="126">
        <v>475.6</v>
      </c>
      <c r="E403" s="8" t="str">
        <f>IFERROR(VLOOKUP(B403,JUNHO!B:C,2,0),"")</f>
        <v>DAIANNE LANNES DE LIMA</v>
      </c>
    </row>
    <row r="404" spans="1:5">
      <c r="A404" s="122">
        <v>1</v>
      </c>
      <c r="B404" s="124">
        <v>3445</v>
      </c>
      <c r="C404" s="120" t="s">
        <v>563</v>
      </c>
      <c r="D404" s="126">
        <v>3112.51</v>
      </c>
      <c r="E404" s="8" t="str">
        <f>IFERROR(VLOOKUP(B404,JUNHO!B:C,2,0),"")</f>
        <v>MARIA SOCORRO MARQUES NUNES</v>
      </c>
    </row>
    <row r="405" spans="1:5">
      <c r="A405" s="122">
        <v>1</v>
      </c>
      <c r="B405" s="124">
        <v>3446</v>
      </c>
      <c r="C405" s="120" t="s">
        <v>565</v>
      </c>
      <c r="D405" s="126">
        <v>3112.51</v>
      </c>
      <c r="E405" s="8" t="str">
        <f>IFERROR(VLOOKUP(B405,JUNHO!B:C,2,0),"")</f>
        <v>JOAO BOSCO GONCALVES DA SILVA</v>
      </c>
    </row>
    <row r="406" spans="1:5">
      <c r="A406" s="122">
        <v>1</v>
      </c>
      <c r="B406" s="124">
        <v>3447</v>
      </c>
      <c r="C406" s="120" t="s">
        <v>568</v>
      </c>
      <c r="D406" s="126">
        <v>1830.78</v>
      </c>
      <c r="E406" s="8" t="str">
        <f>IFERROR(VLOOKUP(B406,JUNHO!B:C,2,0),"")</f>
        <v>ITAMAR XAVIER DE SA</v>
      </c>
    </row>
    <row r="407" spans="1:5">
      <c r="A407" s="122">
        <v>1</v>
      </c>
      <c r="B407" s="124">
        <v>3448</v>
      </c>
      <c r="C407" s="120" t="s">
        <v>570</v>
      </c>
      <c r="D407" s="126">
        <v>1647.7</v>
      </c>
      <c r="E407" s="8" t="str">
        <f>IFERROR(VLOOKUP(B407,JUNHO!B:C,2,0),"")</f>
        <v>CASSIA ELIANAI CABRAL DE MELO</v>
      </c>
    </row>
    <row r="408" spans="1:5">
      <c r="A408" s="122">
        <v>1</v>
      </c>
      <c r="B408" s="124">
        <v>3449</v>
      </c>
      <c r="C408" s="120" t="s">
        <v>575</v>
      </c>
      <c r="D408" s="126">
        <v>1190.01</v>
      </c>
      <c r="E408" s="8" t="str">
        <f>IFERROR(VLOOKUP(B408,JUNHO!B:C,2,0),"")</f>
        <v>JOSIAS PITANGA DE M S AMORIM</v>
      </c>
    </row>
    <row r="409" spans="1:5">
      <c r="A409" s="122">
        <v>1</v>
      </c>
      <c r="B409" s="124">
        <v>3450</v>
      </c>
      <c r="C409" s="120" t="s">
        <v>576</v>
      </c>
      <c r="D409" s="126">
        <v>3112.51</v>
      </c>
      <c r="E409" s="8" t="str">
        <f>IFERROR(VLOOKUP(B409,JUNHO!B:C,2,0),"")</f>
        <v>TACIANA HENRIQUE DE F BRAGA</v>
      </c>
    </row>
    <row r="410" spans="1:5">
      <c r="A410" s="122">
        <v>59</v>
      </c>
      <c r="B410" s="124">
        <v>3451</v>
      </c>
      <c r="C410" s="120" t="s">
        <v>588</v>
      </c>
      <c r="D410" s="126">
        <v>697.14</v>
      </c>
      <c r="E410" s="8" t="str">
        <f>IFERROR(VLOOKUP(B410,JUNHO!B:C,2,0),"")</f>
        <v>LUCIANA CRISTINA DA S VIEIRA</v>
      </c>
    </row>
    <row r="411" spans="1:5">
      <c r="A411" s="122">
        <v>1</v>
      </c>
      <c r="B411" s="124">
        <v>7002</v>
      </c>
      <c r="C411" s="120" t="s">
        <v>523</v>
      </c>
      <c r="D411" s="126">
        <v>6277.54</v>
      </c>
      <c r="E411" s="8" t="str">
        <f>IFERROR(VLOOKUP(B411,JUNHO!B:C,2,0),"")</f>
        <v>ANTONIO LUIZ DOLIVEIRA AZEVEDO</v>
      </c>
    </row>
    <row r="412" spans="1:5">
      <c r="A412" s="122">
        <v>1</v>
      </c>
      <c r="B412" s="124">
        <v>8249</v>
      </c>
      <c r="C412" s="120" t="s">
        <v>320</v>
      </c>
      <c r="D412" s="126">
        <v>1190.01</v>
      </c>
      <c r="E412" s="8" t="str">
        <f>IFERROR(VLOOKUP(B412,JUNHO!B:C,2,0),"")</f>
        <v>SELMA BEZERRA DE CARVALHO</v>
      </c>
    </row>
    <row r="413" spans="1:5">
      <c r="A413" s="121" t="s">
        <v>386</v>
      </c>
      <c r="B413" s="118"/>
      <c r="C413" s="121"/>
      <c r="D413" s="127">
        <v>627739.34000000078</v>
      </c>
      <c r="E413" s="8" t="str">
        <f>IFERROR(VLOOKUP(B413,JUNHO!B:C,2,0),"")</f>
        <v/>
      </c>
    </row>
    <row r="414" spans="1:5">
      <c r="A414" s="118"/>
      <c r="B414" s="118"/>
      <c r="C414" s="118"/>
      <c r="D414" s="128">
        <v>627739.34</v>
      </c>
      <c r="E414" s="8" t="str">
        <f>IFERROR(VLOOKUP(B414,JUNHO!B:C,2,0),"")</f>
        <v/>
      </c>
    </row>
    <row r="415" spans="1:5">
      <c r="A415" s="66"/>
      <c r="B415" s="65"/>
      <c r="C415" s="66"/>
      <c r="D415" s="67"/>
    </row>
    <row r="416" spans="1:5">
      <c r="A416" s="65"/>
      <c r="B416" s="65"/>
      <c r="C416" s="65"/>
      <c r="D416" s="68"/>
    </row>
  </sheetData>
  <autoFilter ref="A4:E371"/>
  <sortState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26"/>
  <sheetViews>
    <sheetView workbookViewId="0">
      <selection activeCell="B1" sqref="B1:C110"/>
    </sheetView>
  </sheetViews>
  <sheetFormatPr defaultRowHeight="12"/>
  <cols>
    <col min="2" max="2" width="10" style="1" bestFit="1" customWidth="1"/>
    <col min="3" max="3" width="33.28515625" customWidth="1"/>
  </cols>
  <sheetData>
    <row r="7" spans="2:3" s="1" customFormat="1">
      <c r="B7" s="130" t="s">
        <v>388</v>
      </c>
      <c r="C7" s="130" t="s">
        <v>2</v>
      </c>
    </row>
    <row r="8" spans="2:3">
      <c r="B8" s="133">
        <v>1267</v>
      </c>
      <c r="C8" s="131" t="s">
        <v>28</v>
      </c>
    </row>
    <row r="9" spans="2:3">
      <c r="B9" s="133">
        <v>2065</v>
      </c>
      <c r="C9" s="131" t="s">
        <v>389</v>
      </c>
    </row>
    <row r="10" spans="2:3">
      <c r="B10" s="133">
        <v>2351</v>
      </c>
      <c r="C10" s="131" t="s">
        <v>115</v>
      </c>
    </row>
    <row r="11" spans="2:3">
      <c r="B11" s="133">
        <v>2371</v>
      </c>
      <c r="C11" s="131" t="s">
        <v>118</v>
      </c>
    </row>
    <row r="12" spans="2:3">
      <c r="B12" s="133">
        <v>2525</v>
      </c>
      <c r="C12" s="131" t="s">
        <v>322</v>
      </c>
    </row>
    <row r="13" spans="2:3">
      <c r="B13" s="133">
        <v>2539</v>
      </c>
      <c r="C13" s="131" t="s">
        <v>144</v>
      </c>
    </row>
    <row r="14" spans="2:3">
      <c r="B14" s="133">
        <v>2585</v>
      </c>
      <c r="C14" s="131" t="s">
        <v>151</v>
      </c>
    </row>
    <row r="15" spans="2:3">
      <c r="B15" s="133">
        <v>2689</v>
      </c>
      <c r="C15" s="131" t="s">
        <v>516</v>
      </c>
    </row>
    <row r="16" spans="2:3">
      <c r="B16" s="133">
        <v>2754</v>
      </c>
      <c r="C16" s="131" t="s">
        <v>390</v>
      </c>
    </row>
    <row r="17" spans="2:3">
      <c r="B17" s="133">
        <v>2824</v>
      </c>
      <c r="C17" s="131" t="s">
        <v>391</v>
      </c>
    </row>
    <row r="18" spans="2:3">
      <c r="B18" s="133">
        <v>3015</v>
      </c>
      <c r="C18" s="131" t="s">
        <v>247</v>
      </c>
    </row>
    <row r="19" spans="2:3">
      <c r="B19" s="133">
        <v>3027</v>
      </c>
      <c r="C19" s="131" t="s">
        <v>249</v>
      </c>
    </row>
    <row r="20" spans="2:3">
      <c r="B20" s="133">
        <v>3233</v>
      </c>
      <c r="C20" s="131" t="s">
        <v>284</v>
      </c>
    </row>
    <row r="21" spans="2:3">
      <c r="B21" s="133">
        <v>3359</v>
      </c>
      <c r="C21" s="131" t="s">
        <v>315</v>
      </c>
    </row>
    <row r="22" spans="2:3">
      <c r="B22" s="133">
        <v>3390</v>
      </c>
      <c r="C22" s="131" t="s">
        <v>452</v>
      </c>
    </row>
    <row r="23" spans="2:3">
      <c r="B23" s="133">
        <v>3425</v>
      </c>
      <c r="C23" s="131" t="s">
        <v>538</v>
      </c>
    </row>
    <row r="24" spans="2:3">
      <c r="B24" s="133">
        <v>3432</v>
      </c>
      <c r="C24" s="131" t="s">
        <v>546</v>
      </c>
    </row>
    <row r="25" spans="2:3">
      <c r="B25" s="132"/>
      <c r="C25" s="132"/>
    </row>
    <row r="26" spans="2:3">
      <c r="B26" s="84"/>
      <c r="C26" s="82"/>
    </row>
    <row r="27" spans="2:3">
      <c r="B27" s="84"/>
      <c r="C27" s="82"/>
    </row>
    <row r="28" spans="2:3">
      <c r="B28" s="129"/>
      <c r="C28" s="129"/>
    </row>
    <row r="29" spans="2:3">
      <c r="B29" s="132"/>
      <c r="C29" s="132"/>
    </row>
    <row r="30" spans="2:3">
      <c r="B30" s="129"/>
      <c r="C30" s="129"/>
    </row>
    <row r="31" spans="2:3">
      <c r="B31" s="60"/>
      <c r="C31" s="61"/>
    </row>
    <row r="32" spans="2:3">
      <c r="B32" s="70"/>
      <c r="C32" s="71"/>
    </row>
    <row r="33" spans="2:3">
      <c r="B33" s="132"/>
      <c r="C33" s="132"/>
    </row>
    <row r="34" spans="2:3">
      <c r="B34" s="129"/>
      <c r="C34" s="129"/>
    </row>
    <row r="35" spans="2:3">
      <c r="B35" s="129"/>
      <c r="C35" s="129"/>
    </row>
    <row r="36" spans="2:3">
      <c r="B36" s="70"/>
      <c r="C36" s="71"/>
    </row>
    <row r="37" spans="2:3">
      <c r="B37" s="132"/>
      <c r="C37" s="132"/>
    </row>
    <row r="38" spans="2:3">
      <c r="B38" s="129"/>
      <c r="C38" s="129"/>
    </row>
    <row r="39" spans="2:3">
      <c r="B39" s="129"/>
      <c r="C39" s="129"/>
    </row>
    <row r="40" spans="2:3">
      <c r="B40" s="129"/>
      <c r="C40" s="129"/>
    </row>
    <row r="41" spans="2:3">
      <c r="B41" s="132"/>
      <c r="C41" s="132"/>
    </row>
    <row r="43" spans="2:3">
      <c r="B43" s="129"/>
      <c r="C43" s="129"/>
    </row>
    <row r="44" spans="2:3">
      <c r="B44" s="129"/>
      <c r="C44" s="129"/>
    </row>
    <row r="45" spans="2:3">
      <c r="B45" s="132"/>
      <c r="C45" s="132"/>
    </row>
    <row r="47" spans="2:3">
      <c r="B47" s="60"/>
      <c r="C47" s="61"/>
    </row>
    <row r="48" spans="2:3">
      <c r="B48" s="129"/>
      <c r="C48" s="129"/>
    </row>
    <row r="49" spans="2:3">
      <c r="B49" s="132"/>
      <c r="C49" s="132"/>
    </row>
    <row r="50" spans="2:3">
      <c r="B50" s="129"/>
      <c r="C50" s="129"/>
    </row>
    <row r="51" spans="2:3">
      <c r="B51" s="60"/>
      <c r="C51" s="61"/>
    </row>
    <row r="52" spans="2:3">
      <c r="B52" s="70"/>
      <c r="C52" s="71"/>
    </row>
    <row r="53" spans="2:3">
      <c r="B53" s="132"/>
      <c r="C53" s="132"/>
    </row>
    <row r="54" spans="2:3">
      <c r="B54" s="129"/>
      <c r="C54" s="129"/>
    </row>
    <row r="55" spans="2:3">
      <c r="B55" s="129"/>
      <c r="C55" s="129"/>
    </row>
    <row r="56" spans="2:3">
      <c r="B56" s="70"/>
      <c r="C56" s="71"/>
    </row>
    <row r="57" spans="2:3">
      <c r="B57" s="132"/>
      <c r="C57" s="132"/>
    </row>
    <row r="58" spans="2:3">
      <c r="B58" s="129"/>
      <c r="C58" s="129"/>
    </row>
    <row r="59" spans="2:3">
      <c r="B59" s="129"/>
      <c r="C59" s="129"/>
    </row>
    <row r="60" spans="2:3">
      <c r="B60" s="129"/>
      <c r="C60" s="129"/>
    </row>
    <row r="61" spans="2:3">
      <c r="B61" s="132"/>
      <c r="C61" s="132"/>
    </row>
    <row r="63" spans="2:3">
      <c r="B63" s="129"/>
      <c r="C63" s="129"/>
    </row>
    <row r="64" spans="2:3">
      <c r="B64" s="129"/>
      <c r="C64" s="129"/>
    </row>
    <row r="65" spans="2:3">
      <c r="B65" s="132"/>
      <c r="C65" s="132"/>
    </row>
    <row r="67" spans="2:3">
      <c r="B67" s="60"/>
      <c r="C67" s="61"/>
    </row>
    <row r="68" spans="2:3">
      <c r="B68" s="129"/>
      <c r="C68" s="129"/>
    </row>
    <row r="69" spans="2:3">
      <c r="B69" s="132"/>
      <c r="C69" s="132"/>
    </row>
    <row r="70" spans="2:3">
      <c r="B70" s="129"/>
      <c r="C70" s="129"/>
    </row>
    <row r="71" spans="2:3">
      <c r="B71" s="60"/>
      <c r="C71" s="61"/>
    </row>
    <row r="72" spans="2:3">
      <c r="B72" s="70"/>
      <c r="C72" s="71"/>
    </row>
    <row r="73" spans="2:3">
      <c r="B73" s="132"/>
      <c r="C73" s="132"/>
    </row>
    <row r="74" spans="2:3">
      <c r="B74" s="129"/>
      <c r="C74" s="129"/>
    </row>
    <row r="75" spans="2:3">
      <c r="B75" s="129"/>
      <c r="C75" s="129"/>
    </row>
    <row r="76" spans="2:3">
      <c r="B76" s="70"/>
      <c r="C76" s="71"/>
    </row>
    <row r="77" spans="2:3">
      <c r="B77" s="132"/>
      <c r="C77" s="132"/>
    </row>
    <row r="78" spans="2:3">
      <c r="B78" s="129"/>
      <c r="C78" s="129"/>
    </row>
    <row r="79" spans="2:3">
      <c r="B79" s="129"/>
      <c r="C79" s="129"/>
    </row>
    <row r="80" spans="2:3">
      <c r="B80" s="81"/>
      <c r="C80" s="81"/>
    </row>
    <row r="81" spans="2:3">
      <c r="B81" s="132"/>
      <c r="C81" s="132"/>
    </row>
    <row r="82" spans="2:3">
      <c r="B82" s="129"/>
      <c r="C82" s="129"/>
    </row>
    <row r="83" spans="2:3">
      <c r="B83" s="129"/>
      <c r="C83" s="129"/>
    </row>
    <row r="84" spans="2:3">
      <c r="B84" s="129"/>
      <c r="C84" s="129"/>
    </row>
    <row r="85" spans="2:3">
      <c r="B85" s="132"/>
      <c r="C85" s="132"/>
    </row>
    <row r="87" spans="2:3">
      <c r="B87" s="129"/>
      <c r="C87" s="129"/>
    </row>
    <row r="88" spans="2:3">
      <c r="B88" s="129"/>
      <c r="C88" s="129"/>
    </row>
    <row r="89" spans="2:3">
      <c r="B89" s="132"/>
      <c r="C89" s="132"/>
    </row>
    <row r="91" spans="2:3">
      <c r="B91" s="129"/>
      <c r="C91" s="129"/>
    </row>
    <row r="92" spans="2:3">
      <c r="B92" s="129"/>
      <c r="C92" s="129"/>
    </row>
    <row r="93" spans="2:3">
      <c r="B93" s="132"/>
      <c r="C93" s="132"/>
    </row>
    <row r="94" spans="2:3">
      <c r="B94" s="81"/>
      <c r="C94" s="81"/>
    </row>
    <row r="95" spans="2:3">
      <c r="B95" s="60"/>
      <c r="C95" s="61"/>
    </row>
    <row r="96" spans="2:3">
      <c r="B96" s="129"/>
      <c r="C96" s="129"/>
    </row>
    <row r="97" spans="2:3">
      <c r="B97" s="132"/>
      <c r="C97" s="132"/>
    </row>
    <row r="98" spans="2:3">
      <c r="B98" s="81"/>
      <c r="C98" s="81"/>
    </row>
    <row r="99" spans="2:3">
      <c r="B99" s="60"/>
      <c r="C99" s="61"/>
    </row>
    <row r="100" spans="2:3">
      <c r="B100" s="129"/>
      <c r="C100" s="129"/>
    </row>
    <row r="101" spans="2:3">
      <c r="B101" s="132"/>
      <c r="C101" s="132"/>
    </row>
    <row r="102" spans="2:3">
      <c r="B102" s="129"/>
      <c r="C102" s="129"/>
    </row>
    <row r="103" spans="2:3">
      <c r="B103" s="81"/>
      <c r="C103" s="81"/>
    </row>
    <row r="104" spans="2:3">
      <c r="B104" s="70"/>
      <c r="C104" s="71"/>
    </row>
    <row r="105" spans="2:3">
      <c r="B105" s="132"/>
      <c r="C105" s="132"/>
    </row>
    <row r="106" spans="2:3">
      <c r="B106" s="129"/>
      <c r="C106" s="129"/>
    </row>
    <row r="107" spans="2:3">
      <c r="B107" s="81"/>
      <c r="C107" s="81"/>
    </row>
    <row r="108" spans="2:3">
      <c r="B108" s="70"/>
      <c r="C108" s="71"/>
    </row>
    <row r="109" spans="2:3">
      <c r="B109" s="132"/>
      <c r="C109" s="132"/>
    </row>
    <row r="110" spans="2:3">
      <c r="B110" s="129"/>
      <c r="C110" s="129"/>
    </row>
    <row r="111" spans="2:3">
      <c r="B111" s="81"/>
      <c r="C111" s="81"/>
    </row>
    <row r="112" spans="2:3">
      <c r="B112" s="81"/>
      <c r="C112" s="81"/>
    </row>
    <row r="113" spans="2:3">
      <c r="B113" s="83"/>
      <c r="C113" s="83"/>
    </row>
    <row r="115" spans="2:3">
      <c r="B115" s="60"/>
      <c r="C115" s="61"/>
    </row>
    <row r="116" spans="2:3">
      <c r="B116" s="81"/>
      <c r="C116" s="81"/>
    </row>
    <row r="117" spans="2:3">
      <c r="B117" s="83"/>
      <c r="C117" s="83"/>
    </row>
    <row r="118" spans="2:3">
      <c r="B118" s="81"/>
      <c r="C118" s="81"/>
    </row>
    <row r="120" spans="2:3">
      <c r="B120" s="70"/>
      <c r="C120" s="71"/>
    </row>
    <row r="121" spans="2:3">
      <c r="B121" s="83"/>
      <c r="C121" s="83"/>
    </row>
    <row r="122" spans="2:3">
      <c r="B122" s="81"/>
      <c r="C122" s="81"/>
    </row>
    <row r="125" spans="2:3">
      <c r="B125" s="83"/>
      <c r="C125" s="83"/>
    </row>
    <row r="126" spans="2:3">
      <c r="B126" s="81"/>
      <c r="C126" s="8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JUNHO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2025-07-03T17:49:12Z</dcterms:modified>
</cp:coreProperties>
</file>